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0730" windowHeight="11700"/>
  </bookViews>
  <sheets>
    <sheet name="Org chart" sheetId="4" r:id="rId1"/>
    <sheet name="დასაქმების დეპ სახელფასო ბიუჯეტ" sheetId="6" r:id="rId2"/>
    <sheet name="საარსებო წყაროების ბიუჯეტი" sheetId="7" r:id="rId3"/>
  </sheets>
  <calcPr calcId="145621"/>
</workbook>
</file>

<file path=xl/calcChain.xml><?xml version="1.0" encoding="utf-8"?>
<calcChain xmlns="http://schemas.openxmlformats.org/spreadsheetml/2006/main">
  <c r="C49" i="7" l="1"/>
  <c r="C47" i="7"/>
  <c r="C30" i="7"/>
  <c r="C17" i="7"/>
  <c r="C13" i="7" s="1"/>
  <c r="C7" i="7" s="1"/>
  <c r="C6" i="7" s="1"/>
  <c r="D26" i="6"/>
  <c r="D25" i="6" l="1"/>
</calcChain>
</file>

<file path=xl/sharedStrings.xml><?xml version="1.0" encoding="utf-8"?>
<sst xmlns="http://schemas.openxmlformats.org/spreadsheetml/2006/main" count="280" uniqueCount="158">
  <si>
    <t>ძველი თბილისის სერვის ცენტრი</t>
  </si>
  <si>
    <t>დიდუბე-ჩუღურეთის სერვის ცენტრი</t>
  </si>
  <si>
    <t>ვაკე-საბურთალოს სერვის ცენტრი</t>
  </si>
  <si>
    <t>უფროსი სპეციალისტი</t>
  </si>
  <si>
    <t>სპეციალისტი</t>
  </si>
  <si>
    <t>საველე ოფიცერი (2)</t>
  </si>
  <si>
    <t>დირექტორის მრჩეველი</t>
  </si>
  <si>
    <t xml:space="preserve"> </t>
  </si>
  <si>
    <t xml:space="preserve">დასაქმების სპეციალისტი (თბილისი) </t>
  </si>
  <si>
    <t xml:space="preserve">დასაქმების სპეციალისტი (ქუთაისი) </t>
  </si>
  <si>
    <t xml:space="preserve">დასაქმების სპეციალისტი (ბათუმი) </t>
  </si>
  <si>
    <t xml:space="preserve">დასაქმების სპეციალისტი (თელავი) </t>
  </si>
  <si>
    <t xml:space="preserve">დასაქმების სპეციალისტი (ქვემო-ქართლი/რუსთავი) </t>
  </si>
  <si>
    <t xml:space="preserve">დასაქმების სპეციალისტი (ზუგდიდი) </t>
  </si>
  <si>
    <t xml:space="preserve">დასაქმების სპეციალისტი (გორი) </t>
  </si>
  <si>
    <t xml:space="preserve">დირექტორი </t>
  </si>
  <si>
    <t xml:space="preserve">დირექტორის მოადგილე </t>
  </si>
  <si>
    <t xml:space="preserve">დირექტორის მოადგილე/ადმინისტრაციის უფროსი </t>
  </si>
  <si>
    <t>XIII</t>
  </si>
  <si>
    <t>დასაქმების პროგრამების დეპარტამენტი</t>
  </si>
  <si>
    <t>დეპარტამენტის უფროსი</t>
  </si>
  <si>
    <t>მარინა ბეზარაშვილი</t>
  </si>
  <si>
    <t>დეპარტამენტის უფროსის მოადგილე</t>
  </si>
  <si>
    <t>ბეჟან ლორთქიფანიძე</t>
  </si>
  <si>
    <t>დასაქმების მაძიებელთა აღრიცხვის სამმართველო</t>
  </si>
  <si>
    <t>სამმართველოს უფროსი</t>
  </si>
  <si>
    <t>ნინო აგაშენაშვილი</t>
  </si>
  <si>
    <t>მთავარი სპეციალისტი</t>
  </si>
  <si>
    <t>ბაკურ ჯანიაშვილი</t>
  </si>
  <si>
    <t>დათუნა ხელაძე</t>
  </si>
  <si>
    <t>რუსიკო ტაბაღუა</t>
  </si>
  <si>
    <t>ზურაბ შათირიშვილი</t>
  </si>
  <si>
    <t>ნინო ბოლქვაძე</t>
  </si>
  <si>
    <t>ვაკანსია</t>
  </si>
  <si>
    <t>თამარ ლომთაძე</t>
  </si>
  <si>
    <t>თეონა სიდამონ–ერისთავი</t>
  </si>
  <si>
    <t>დასაქმების პროგრამების სამმართველო</t>
  </si>
  <si>
    <t>პაატა ჩივიაშვილი</t>
  </si>
  <si>
    <t>ნანული გაგნიძე</t>
  </si>
  <si>
    <t>მარინე ახვლედიანი</t>
  </si>
  <si>
    <t>გიორგი გამგებელი</t>
  </si>
  <si>
    <t>შორენა ჩიტაური</t>
  </si>
  <si>
    <t>მარიამ ლევიძე</t>
  </si>
  <si>
    <t>სსიპ - სოც მომსახურების სააგენტო</t>
  </si>
  <si>
    <t xml:space="preserve">ინტეგრაცია/რეინტეგრაციის კოორდინატორი </t>
  </si>
  <si>
    <t xml:space="preserve">საარსებო წყაროების კოორდინატორი </t>
  </si>
  <si>
    <t xml:space="preserve">ბიუჯეტი/ფინანსები </t>
  </si>
  <si>
    <t>გლდანი-ნაძალადევის სერვის ცენტრი</t>
  </si>
  <si>
    <t>ისანი-სამგორის სერვის ცენტრი</t>
  </si>
  <si>
    <t xml:space="preserve">დასაქმების სპეციალისტი </t>
  </si>
  <si>
    <t>* შრომითი ხელშეკრულებით დასაქმებული პირი</t>
  </si>
  <si>
    <t>კარიერის დაგეგმვის კონსულტანტი</t>
  </si>
  <si>
    <t>მხარდაჭერითი დასაქმების კონსულტანტი</t>
  </si>
  <si>
    <t>კარიერის დაგეგმვის სპეციალისტი</t>
  </si>
  <si>
    <t>დასაქმების სპეციალისტი (მესტია)</t>
  </si>
  <si>
    <t>დასაქმების სპეციალისტი (ფოთი)</t>
  </si>
  <si>
    <t>დასაქმების სპეციალისტი (გურჯაანი)</t>
  </si>
  <si>
    <t>დასაქმების სპეციალისტი (ქობულეთი)</t>
  </si>
  <si>
    <t>დასაქმების სპეციალისტი (მარნეული)</t>
  </si>
  <si>
    <t>საარსებო წყაროების და ინტეგრაცია/რეინტეგრაციის პროგრამების სამმართველოს უფროსი</t>
  </si>
  <si>
    <t>დასაქმების პროგრამების სამმართველოს უფროსი</t>
  </si>
  <si>
    <t>მთავარი სპეციალიტი</t>
  </si>
  <si>
    <t>* IT (2)</t>
  </si>
  <si>
    <t xml:space="preserve">* მძღოლი (2) </t>
  </si>
  <si>
    <t>საქმისწარმოება (უფროსი სპეციალისტი)</t>
  </si>
  <si>
    <t>საზოგადოებასთან და დონორებთან ურთიერთობის სპეციალისტი (2)</t>
  </si>
  <si>
    <t>ადამიანური რესურსების სპეციალისტი</t>
  </si>
  <si>
    <t xml:space="preserve">ცხელი ხაზის ოპერატორი (2) </t>
  </si>
  <si>
    <t>შრომით ხელშ  (3)</t>
  </si>
  <si>
    <t xml:space="preserve">შრომით ხელშ (5) </t>
  </si>
  <si>
    <t>საარსებო წყაროებით უზრუნველყოფის დეპარტამენტის უფროსი (4 შტატი; 2 შტატგარეშე)</t>
  </si>
  <si>
    <t>უფროსი სპეციალისტი (3)</t>
  </si>
  <si>
    <t>მთავარი სპეციალისტი (4)</t>
  </si>
  <si>
    <t>მთავარი სპეციალისტი (2)</t>
  </si>
  <si>
    <t>დასაქმების მაძიებელთა და დამსაქმებელთა აღრიცხვის და მოძიების სამმართველოს უფროსი</t>
  </si>
  <si>
    <t>შრომითი მიგრაციის დეპარტამენტის უფროსი (14 შტატი)</t>
  </si>
  <si>
    <t>თბილისის საქალაქო ცენტრი (10 შტატგარეშე)</t>
  </si>
  <si>
    <t>იმერეთის სამხარეო ცენტრი (ქუთაისი) (5 შტატგარეშე)</t>
  </si>
  <si>
    <t>სამეგრელო-ზემო სვანეთის სამხარეო ცენტრი (ზუგდიდი) (6 შტატგარეშე)</t>
  </si>
  <si>
    <t>კახეთის სამხარეო ცენტრი (თელავი) (5 შტატგარეშე)</t>
  </si>
  <si>
    <t>შიდა ქართლის სამხარეო ცენტრი (გორი) (4 შტატგარეშე)</t>
  </si>
  <si>
    <t>ქვემო ქართლის სამხარეო ცენტრი (რუსთავი) (5 შტატგარეშე)</t>
  </si>
  <si>
    <t>აჭარის ა/რ ფილიალი (ბათუმი) (6 შტატგარეშე)</t>
  </si>
  <si>
    <t>გურიის სამხარეო ცენტრი (ოზურგეთი) (2)</t>
  </si>
  <si>
    <t>სამცხე-ჯავახეთის სამხარეო ცენტრი (ახალციხე) (2)</t>
  </si>
  <si>
    <t>მცხეთა მთიანეთის სამხარეო ცენტრი (მცხეთა) (2)</t>
  </si>
  <si>
    <t>რაჭა-ლეჩხუმი, ქვემო სვანეთის სამხარეო ცენტრი (ამბროლაური) (2)</t>
  </si>
  <si>
    <t xml:space="preserve"> ტერიტორიული ერთეულები (49 შტატგარეშე)</t>
  </si>
  <si>
    <t>ფინანსური და ადმინისტრაციული სამსახურის უფროსი (18 შტატი; 4 შტატგარეშე)</t>
  </si>
  <si>
    <t>შესყიდვები (მთავარი სპეციალისტი) (2)</t>
  </si>
  <si>
    <t>მატერიალური უზრუნველყოდის სპეციალისტი  (სამეურნეო/ლოგისტიკა) (2)</t>
  </si>
  <si>
    <t>ბუღალტერი (2)</t>
  </si>
  <si>
    <t>მონიტორინგის, სტატისტიკისა და ანალიტიკის სამსახურის უფროსი (8 შტატი)</t>
  </si>
  <si>
    <t>მონიტორინგის და პროფესიული სუპერვიზიის სპეციალისტი (მთავარი სპეციალისტი)   (4)</t>
  </si>
  <si>
    <t>ანალიტიკა/სტატისტიკა (მთავარი სპეციალისტი)   (3)</t>
  </si>
  <si>
    <t xml:space="preserve">დასაქმების ხელშეწყობის დეპარტამენტის უფროსი (16 შტატი; 10 შტატგარეშე) </t>
  </si>
  <si>
    <t>იურისტი (2)</t>
  </si>
  <si>
    <t>64 შტატი</t>
  </si>
  <si>
    <t>65 შტატგარეშე ( შრომითი ხელშეკრულებით დასაქმებული პირი)</t>
  </si>
  <si>
    <t xml:space="preserve"> შრომითი მიგრაციის სამმართველოს უფროსი</t>
  </si>
  <si>
    <t xml:space="preserve">საერთაშორისო ვაკანსიების სამმართველოს უფროსი  </t>
  </si>
  <si>
    <t>წლიური სახელფასო</t>
  </si>
  <si>
    <t/>
  </si>
  <si>
    <t>2019 წლის  გეგმა</t>
  </si>
  <si>
    <t>ორგანიზაციული კოდი</t>
  </si>
  <si>
    <t>დასახელება</t>
  </si>
  <si>
    <t>სულ ჯამი</t>
  </si>
  <si>
    <t>27 01 07</t>
  </si>
  <si>
    <r>
      <rPr>
        <sz val="10"/>
        <color rgb="FF000000"/>
        <rFont val="Sylfaen"/>
        <family val="1"/>
      </rPr>
      <t>საარსებო წყაროებით უზრუნველყოფა</t>
    </r>
  </si>
  <si>
    <t>ხარჯები</t>
  </si>
  <si>
    <t>შრომის ანაზღაურება</t>
  </si>
  <si>
    <r>
      <rPr>
        <sz val="10"/>
        <color rgb="FF000000"/>
        <rFont val="Sylfaen"/>
        <family val="1"/>
      </rPr>
      <t>ხელფასები</t>
    </r>
  </si>
  <si>
    <r>
      <rPr>
        <sz val="10"/>
        <color rgb="FF000000"/>
        <rFont val="Sylfaen"/>
        <family val="1"/>
      </rPr>
      <t>ხელფასები ფულადი ფორმით</t>
    </r>
  </si>
  <si>
    <r>
      <rPr>
        <sz val="10"/>
        <color rgb="FF000000"/>
        <rFont val="Sylfaen"/>
        <family val="1"/>
      </rPr>
      <t>თანამდებობრივი სარგო</t>
    </r>
  </si>
  <si>
    <r>
      <rPr>
        <sz val="10"/>
        <color rgb="FF000000"/>
        <rFont val="Sylfaen"/>
        <family val="1"/>
      </rPr>
      <t>პრემია</t>
    </r>
  </si>
  <si>
    <t>საქონელი და მომსახურება</t>
  </si>
  <si>
    <r>
      <rPr>
        <sz val="10"/>
        <color rgb="FF000000"/>
        <rFont val="Sylfaen"/>
        <family val="1"/>
      </rPr>
      <t>შტატგარეშე მომუშავეთა ანაზღაურება</t>
    </r>
  </si>
  <si>
    <r>
      <rPr>
        <sz val="10"/>
        <color rgb="FF000000"/>
        <rFont val="Sylfaen"/>
        <family val="1"/>
      </rPr>
      <t>მივლინება</t>
    </r>
  </si>
  <si>
    <r>
      <rPr>
        <sz val="10"/>
        <color rgb="FF000000"/>
        <rFont val="Sylfaen"/>
        <family val="1"/>
      </rPr>
      <t>მივლინება ქვეყნის შიგნით</t>
    </r>
  </si>
  <si>
    <r>
      <rPr>
        <sz val="10"/>
        <color rgb="FF000000"/>
        <rFont val="Sylfaen"/>
        <family val="1"/>
      </rPr>
      <t>ოფისის ხარჯები</t>
    </r>
  </si>
  <si>
    <r>
      <rPr>
        <sz val="10"/>
        <color rgb="FF000000"/>
        <rFont val="Sylfaen"/>
        <family val="1"/>
      </rPr>
      <t>საკანცელარიო, საწერ-სახაზავი ქაღალდის, საბუღალტრო ბლანკების, ბიულეტენების, საკანცელარიო წიგნების და სხვა ანალოგიური მასალების შეძენა</t>
    </r>
  </si>
  <si>
    <r>
      <rPr>
        <sz val="10"/>
        <color rgb="FF000000"/>
        <rFont val="Sylfaen"/>
        <family val="1"/>
      </rPr>
      <t>კომპიუტერული პროგრამების შეძენის და განახლების ხარჯი</t>
    </r>
  </si>
  <si>
    <r>
      <rPr>
        <sz val="10"/>
        <color rgb="FF000000"/>
        <rFont val="Sylfaen"/>
        <family val="1"/>
      </rPr>
      <t>ნორმატიული აქტების, საცნობარო და სპეციალური ლიტერატურის, ჟურნალ-გაზეთების შეძენა და ამავე მიზნებთან დაკავშირებული საგამომცემლო-სასტამბო (არაძირითადი საქმიანობის) ხარჯები</t>
    </r>
  </si>
  <si>
    <r>
      <rPr>
        <sz val="10"/>
        <color rgb="FF000000"/>
        <rFont val="Sylfaen"/>
        <family val="1"/>
      </rPr>
      <t>მცირეფასიანი საოფისე ტექნიკის შეძენა და დამონტაჟების / დემონტაჟის ხარჯი</t>
    </r>
  </si>
  <si>
    <r>
      <rPr>
        <sz val="10"/>
        <color rgb="FF000000"/>
        <rFont val="Sylfaen"/>
        <family val="1"/>
      </rPr>
      <t>კომპიუტერული ტექნიკა</t>
    </r>
  </si>
  <si>
    <r>
      <rPr>
        <sz val="10"/>
        <color rgb="FF000000"/>
        <rFont val="Sylfaen"/>
        <family val="1"/>
      </rPr>
      <t>კარტრიჯების შეძენა და დატუმბვა</t>
    </r>
  </si>
  <si>
    <r>
      <rPr>
        <sz val="10"/>
        <color rgb="FF000000"/>
        <rFont val="Sylfaen"/>
        <family val="1"/>
      </rPr>
      <t>ტელეფონის, ფაქსის აპარატი</t>
    </r>
  </si>
  <si>
    <r>
      <rPr>
        <sz val="10"/>
        <color rgb="FF000000"/>
        <rFont val="Sylfaen"/>
        <family val="1"/>
      </rPr>
      <t>საოფისე ინვენტარის შეძენა და დამონტაჟების ხარჯი</t>
    </r>
  </si>
  <si>
    <r>
      <rPr>
        <sz val="10"/>
        <color rgb="FF000000"/>
        <rFont val="Sylfaen"/>
        <family val="1"/>
      </rPr>
      <t>სხვა საოფისე მცირეფასიანი ინვენტარის შეძენასა და დამონტაჟებასთან დაკავშირებული ხარჯი</t>
    </r>
  </si>
  <si>
    <r>
      <rPr>
        <sz val="10"/>
        <color rgb="FF000000"/>
        <rFont val="Sylfaen"/>
        <family val="1"/>
      </rPr>
      <t>კავშირგაბმულობის ხარჯი</t>
    </r>
  </si>
  <si>
    <r>
      <rPr>
        <sz val="10"/>
        <color rgb="FF000000"/>
        <rFont val="Sylfaen"/>
        <family val="1"/>
      </rPr>
      <t>საფოსტო მომსახურების ხარჯი</t>
    </r>
  </si>
  <si>
    <t xml:space="preserve">წარმომადგენლობითი ხარჯები </t>
  </si>
  <si>
    <r>
      <rPr>
        <sz val="10"/>
        <color rgb="FF000000"/>
        <rFont val="Sylfaen"/>
        <family val="1"/>
      </rPr>
      <t xml:space="preserve">ტრანსპორტის, ტექნიკისა და იარაღის ექსპლოატაციისა და მოვლა-შენახვის ხარჯები </t>
    </r>
  </si>
  <si>
    <r>
      <rPr>
        <sz val="10"/>
        <color rgb="FF000000"/>
        <rFont val="Sylfaen"/>
        <family val="1"/>
      </rPr>
      <t>საწვავ/საპოხი მასალების შეძენის ხარჯი</t>
    </r>
  </si>
  <si>
    <r>
      <rPr>
        <sz val="10"/>
        <color rgb="FF000000"/>
        <rFont val="Sylfaen"/>
        <family val="1"/>
      </rPr>
      <t>მიმდინარე რემონტის ხარჯი</t>
    </r>
  </si>
  <si>
    <r>
      <rPr>
        <sz val="10"/>
        <color rgb="FF000000"/>
        <rFont val="Sylfaen"/>
        <family val="1"/>
      </rPr>
      <t>ექსპლუატაციის, მოვლა-შენახვის და სათადარიგო ნაწილების შეძენის ხარჯი</t>
    </r>
  </si>
  <si>
    <r>
      <rPr>
        <sz val="10"/>
        <color rgb="FF000000"/>
        <rFont val="Sylfaen"/>
        <family val="1"/>
      </rPr>
      <t>ტრანსპორტის დაქირავების (გადაზიდვა-გადაყვანის) ხარჯი</t>
    </r>
  </si>
  <si>
    <r>
      <rPr>
        <sz val="10"/>
        <color rgb="FF000000"/>
        <rFont val="Sylfaen"/>
        <family val="1"/>
      </rPr>
      <t xml:space="preserve">სხვა დანარჩენი საქონელი და მომსახურება </t>
    </r>
  </si>
  <si>
    <r>
      <rPr>
        <sz val="10"/>
        <color rgb="FF000000"/>
        <rFont val="Sylfaen"/>
        <family val="1"/>
      </rPr>
      <t>ექსპერტიზის და შემოწმებების ხარჯი</t>
    </r>
  </si>
  <si>
    <r>
      <rPr>
        <sz val="10"/>
        <color rgb="FF000000"/>
        <rFont val="Sylfaen"/>
        <family val="1"/>
      </rPr>
      <t>კულტურული, სპორტული, საგანმანათლებლო და საგამოფენო ღონისძიებების ხარჯები</t>
    </r>
  </si>
  <si>
    <r>
      <rPr>
        <sz val="10"/>
        <color rgb="FF000000"/>
        <rFont val="Sylfaen"/>
        <family val="1"/>
      </rPr>
      <t>სხვა დანარჩენ საქონელსა და მომსახურებაზე გაწეული დანარჩენი ხარჯი</t>
    </r>
  </si>
  <si>
    <t>გრანტები</t>
  </si>
  <si>
    <r>
      <rPr>
        <sz val="10"/>
        <color rgb="FF000000"/>
        <rFont val="Sylfaen"/>
        <family val="1"/>
      </rPr>
      <t>გრანტები საერთაშორისო ორგანიზაციებს</t>
    </r>
  </si>
  <si>
    <r>
      <rPr>
        <sz val="10"/>
        <color rgb="FF000000"/>
        <rFont val="Sylfaen"/>
        <family val="1"/>
      </rPr>
      <t>მიმდინარე</t>
    </r>
  </si>
  <si>
    <t>სოციალური უზრუნველყოფა</t>
  </si>
  <si>
    <r>
      <rPr>
        <sz val="10"/>
        <color rgb="FF000000"/>
        <rFont val="Sylfaen"/>
        <family val="1"/>
      </rPr>
      <t>სოციალური დაზღვევა</t>
    </r>
  </si>
  <si>
    <r>
      <rPr>
        <sz val="10"/>
        <color rgb="FF000000"/>
        <rFont val="Sylfaen"/>
        <family val="1"/>
      </rPr>
      <t>ფულადი ფორმით</t>
    </r>
  </si>
  <si>
    <r>
      <rPr>
        <sz val="10"/>
        <color rgb="FF000000"/>
        <rFont val="Sylfaen"/>
        <family val="1"/>
      </rPr>
      <t>დამქირავებლის მიერ გაწეული სოციალური დახმარება</t>
    </r>
  </si>
  <si>
    <t>სხვა ხარჯები</t>
  </si>
  <si>
    <r>
      <rPr>
        <sz val="10"/>
        <color rgb="FF000000"/>
        <rFont val="Sylfaen"/>
        <family val="1"/>
      </rPr>
      <t>სხვადასხვა ხარჯები</t>
    </r>
  </si>
  <si>
    <r>
      <rPr>
        <sz val="10"/>
        <color rgb="FF000000"/>
        <rFont val="Sylfaen"/>
        <family val="1"/>
      </rPr>
      <t>სხვადასხვა მიმდინარე ხარჯები</t>
    </r>
  </si>
  <si>
    <r>
      <rPr>
        <sz val="10"/>
        <color rgb="FF000000"/>
        <rFont val="Sylfaen"/>
        <family val="1"/>
      </rPr>
      <t>სატრანსპორტო საშუალებების დაზღვევის ხარჯი</t>
    </r>
  </si>
  <si>
    <r>
      <rPr>
        <sz val="10"/>
        <color rgb="FF000000"/>
        <rFont val="Sylfaen"/>
        <family val="1"/>
      </rPr>
      <t>სხვადასხვა მიმდინარე ხარჯების სხვა დანარჩენი მიმდინარე ხარჯი</t>
    </r>
  </si>
  <si>
    <r>
      <rPr>
        <sz val="10"/>
        <color rgb="FF000000"/>
        <rFont val="Sylfaen"/>
        <family val="1"/>
      </rPr>
      <t>სხვადასხვა კაპიტალური ხარჯები</t>
    </r>
  </si>
  <si>
    <t>არაფინანსური აქტივების ზრდა</t>
  </si>
  <si>
    <r>
      <rPr>
        <sz val="10"/>
        <color rgb="FF000000"/>
        <rFont val="Sylfaen"/>
        <family val="1"/>
      </rPr>
      <t>ძირითადი აქტივები</t>
    </r>
  </si>
  <si>
    <r>
      <rPr>
        <sz val="10"/>
        <color rgb="FF000000"/>
        <rFont val="Sylfaen"/>
        <family val="1"/>
      </rPr>
      <t xml:space="preserve">შენობა ნაგებობები </t>
    </r>
  </si>
  <si>
    <r>
      <rPr>
        <sz val="10"/>
        <color rgb="FF000000"/>
        <rFont val="Sylfaen"/>
        <family val="1"/>
      </rPr>
      <t>სხვა შენობა-ნაგებობები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</si>
</sst>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</font>
    <font>
      <b/>
      <sz val="10"/>
      <color rgb="FFFF0000"/>
      <name val="AcadNusx"/>
    </font>
    <font>
      <sz val="10"/>
      <color rgb="FFFF0000"/>
      <name val="AcadNusx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b/>
      <sz val="10"/>
      <color theme="1"/>
      <name val="Sylfaen"/>
      <family val="1"/>
    </font>
    <font>
      <sz val="10"/>
      <color theme="1"/>
      <name val="Sylfaen"/>
      <family val="1"/>
    </font>
    <font>
      <sz val="10"/>
      <name val="Sylfaen"/>
      <family val="1"/>
    </font>
    <font>
      <b/>
      <sz val="10"/>
      <color rgb="FFFF0000"/>
      <name val="Sylfaen"/>
      <family val="1"/>
    </font>
    <font>
      <b/>
      <sz val="11"/>
      <color rgb="FFFF0000"/>
      <name val="Calibri"/>
      <family val="2"/>
      <charset val="204"/>
      <scheme val="minor"/>
    </font>
    <font>
      <b/>
      <i/>
      <sz val="10"/>
      <color rgb="FFFF0000"/>
      <name val="AcadNusx"/>
    </font>
    <font>
      <i/>
      <sz val="11"/>
      <color rgb="FFFF0000"/>
      <name val="Calibri"/>
      <family val="2"/>
      <scheme val="minor"/>
    </font>
    <font>
      <b/>
      <i/>
      <sz val="10"/>
      <color rgb="FFFF0000"/>
      <name val="Arial"/>
      <family val="2"/>
    </font>
    <font>
      <sz val="11"/>
      <color rgb="FFFF0000"/>
      <name val="AcadNusx"/>
    </font>
    <font>
      <b/>
      <i/>
      <sz val="10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0"/>
      <color theme="1"/>
      <name val="Sylfaen"/>
      <family val="1"/>
      <charset val="204"/>
    </font>
    <font>
      <b/>
      <sz val="11"/>
      <color rgb="FF000000"/>
      <name val="Sylfaen"/>
      <family val="1"/>
    </font>
    <font>
      <sz val="11"/>
      <name val="Calibri"/>
      <family val="2"/>
    </font>
    <font>
      <sz val="10"/>
      <color rgb="FF000000"/>
      <name val="Arial"/>
      <family val="2"/>
    </font>
    <font>
      <b/>
      <sz val="6"/>
      <color rgb="FF000000"/>
      <name val="Sylfaen"/>
      <family val="1"/>
    </font>
    <font>
      <b/>
      <sz val="10"/>
      <color rgb="FF000000"/>
      <name val="Arial"/>
      <family val="2"/>
    </font>
    <font>
      <sz val="10"/>
      <color rgb="FF000000"/>
      <name val="Sylfaen"/>
      <family val="1"/>
    </font>
    <font>
      <b/>
      <sz val="16"/>
      <name val="Calibri"/>
      <family val="2"/>
    </font>
    <font>
      <b/>
      <sz val="10"/>
      <color rgb="FF000000"/>
      <name val="Sylfaen"/>
      <family val="1"/>
    </font>
    <font>
      <b/>
      <sz val="14"/>
      <name val="Calibri"/>
      <family val="2"/>
    </font>
    <font>
      <b/>
      <sz val="12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/>
    <xf numFmtId="0" fontId="4" fillId="0" borderId="0"/>
    <xf numFmtId="43" fontId="21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vertical="center"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2" fillId="0" borderId="0" xfId="0" applyFont="1"/>
    <xf numFmtId="0" fontId="0" fillId="0" borderId="0" xfId="0" applyFill="1" applyBorder="1" applyAlignment="1">
      <alignment vertical="center"/>
    </xf>
    <xf numFmtId="0" fontId="6" fillId="0" borderId="3" xfId="2" applyFont="1" applyFill="1" applyBorder="1" applyAlignment="1">
      <alignment horizontal="left" vertical="center" wrapText="1"/>
    </xf>
    <xf numFmtId="0" fontId="7" fillId="4" borderId="3" xfId="0" applyNumberFormat="1" applyFont="1" applyFill="1" applyBorder="1" applyAlignment="1">
      <alignment horizontal="left" vertical="center" wrapText="1"/>
    </xf>
    <xf numFmtId="49" fontId="5" fillId="3" borderId="1" xfId="2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7" fillId="3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/>
    <xf numFmtId="0" fontId="5" fillId="3" borderId="1" xfId="1" applyNumberFormat="1" applyFont="1" applyFill="1" applyBorder="1" applyAlignment="1">
      <alignment horizontal="left" vertical="center" wrapText="1"/>
    </xf>
    <xf numFmtId="49" fontId="7" fillId="4" borderId="1" xfId="2" applyNumberFormat="1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0" fontId="0" fillId="0" borderId="0" xfId="0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0" xfId="0" applyFont="1"/>
    <xf numFmtId="0" fontId="0" fillId="0" borderId="0" xfId="0" applyFill="1"/>
    <xf numFmtId="0" fontId="2" fillId="0" borderId="0" xfId="0" applyFont="1" applyFill="1"/>
    <xf numFmtId="0" fontId="8" fillId="0" borderId="0" xfId="0" applyFont="1" applyFill="1"/>
    <xf numFmtId="0" fontId="0" fillId="0" borderId="1" xfId="0" applyFill="1" applyBorder="1" applyAlignment="1">
      <alignment vertical="center"/>
    </xf>
    <xf numFmtId="0" fontId="0" fillId="7" borderId="1" xfId="0" applyFill="1" applyBorder="1" applyAlignment="1">
      <alignment vertical="center" wrapText="1"/>
    </xf>
    <xf numFmtId="0" fontId="0" fillId="7" borderId="1" xfId="0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9" fillId="6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 wrapText="1"/>
    </xf>
    <xf numFmtId="0" fontId="10" fillId="6" borderId="1" xfId="0" applyFont="1" applyFill="1" applyBorder="1" applyAlignment="1">
      <alignment horizontal="left" vertical="center" wrapText="1"/>
    </xf>
    <xf numFmtId="4" fontId="10" fillId="6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4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9" fontId="11" fillId="0" borderId="1" xfId="2" applyNumberFormat="1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49" fontId="14" fillId="3" borderId="1" xfId="2" applyNumberFormat="1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16" fillId="3" borderId="1" xfId="0" applyNumberFormat="1" applyFont="1" applyFill="1" applyBorder="1" applyAlignment="1">
      <alignment horizontal="left" vertical="center" wrapText="1"/>
    </xf>
    <xf numFmtId="49" fontId="17" fillId="0" borderId="1" xfId="2" applyNumberFormat="1" applyFont="1" applyFill="1" applyBorder="1" applyAlignment="1">
      <alignment horizontal="left" vertical="center" wrapText="1"/>
    </xf>
    <xf numFmtId="0" fontId="2" fillId="0" borderId="0" xfId="0" applyFont="1" applyBorder="1"/>
    <xf numFmtId="0" fontId="13" fillId="5" borderId="1" xfId="0" applyFont="1" applyFill="1" applyBorder="1"/>
    <xf numFmtId="0" fontId="18" fillId="4" borderId="5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/>
    <xf numFmtId="0" fontId="13" fillId="7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wrapText="1"/>
    </xf>
    <xf numFmtId="0" fontId="3" fillId="5" borderId="3" xfId="0" applyFont="1" applyFill="1" applyBorder="1" applyAlignment="1">
      <alignment wrapText="1"/>
    </xf>
    <xf numFmtId="0" fontId="0" fillId="7" borderId="3" xfId="0" applyFill="1" applyBorder="1" applyAlignment="1">
      <alignment horizontal="center" vertical="center" wrapText="1"/>
    </xf>
    <xf numFmtId="4" fontId="3" fillId="0" borderId="0" xfId="0" applyNumberFormat="1" applyFont="1" applyFill="1"/>
    <xf numFmtId="0" fontId="22" fillId="0" borderId="4" xfId="0" applyFont="1" applyFill="1" applyBorder="1" applyAlignment="1">
      <alignment horizontal="left" vertical="center"/>
    </xf>
    <xf numFmtId="0" fontId="0" fillId="0" borderId="4" xfId="0" applyBorder="1"/>
    <xf numFmtId="43" fontId="3" fillId="2" borderId="4" xfId="3" applyFont="1" applyFill="1" applyBorder="1"/>
    <xf numFmtId="0" fontId="23" fillId="0" borderId="1" xfId="0" applyNumberFormat="1" applyFont="1" applyFill="1" applyBorder="1" applyAlignment="1">
      <alignment horizontal="center" vertical="center" wrapText="1" readingOrder="1"/>
    </xf>
    <xf numFmtId="0" fontId="24" fillId="0" borderId="1" xfId="0" applyFont="1" applyFill="1" applyBorder="1"/>
    <xf numFmtId="0" fontId="24" fillId="0" borderId="1" xfId="0" applyFont="1" applyFill="1" applyBorder="1"/>
    <xf numFmtId="2" fontId="24" fillId="0" borderId="1" xfId="0" applyNumberFormat="1" applyFont="1" applyFill="1" applyBorder="1"/>
    <xf numFmtId="0" fontId="25" fillId="0" borderId="1" xfId="0" applyNumberFormat="1" applyFont="1" applyFill="1" applyBorder="1" applyAlignment="1">
      <alignment vertical="top" wrapText="1" readingOrder="1"/>
    </xf>
    <xf numFmtId="2" fontId="23" fillId="0" borderId="1" xfId="0" applyNumberFormat="1" applyFont="1" applyFill="1" applyBorder="1" applyAlignment="1">
      <alignment horizontal="center" vertical="center" wrapText="1" readingOrder="1"/>
    </xf>
    <xf numFmtId="0" fontId="26" fillId="0" borderId="1" xfId="0" applyNumberFormat="1" applyFont="1" applyFill="1" applyBorder="1" applyAlignment="1">
      <alignment horizontal="center" vertical="top" wrapText="1" readingOrder="1"/>
    </xf>
    <xf numFmtId="0" fontId="23" fillId="0" borderId="1" xfId="0" applyNumberFormat="1" applyFont="1" applyFill="1" applyBorder="1" applyAlignment="1">
      <alignment horizontal="center" vertical="top" wrapText="1" readingOrder="1"/>
    </xf>
    <xf numFmtId="0" fontId="27" fillId="0" borderId="1" xfId="0" applyNumberFormat="1" applyFont="1" applyFill="1" applyBorder="1" applyAlignment="1">
      <alignment horizontal="center" vertical="center" wrapText="1" readingOrder="1"/>
    </xf>
    <xf numFmtId="0" fontId="28" fillId="0" borderId="1" xfId="0" applyNumberFormat="1" applyFont="1" applyFill="1" applyBorder="1" applyAlignment="1">
      <alignment vertical="center" wrapText="1" indent="1" readingOrder="1"/>
    </xf>
    <xf numFmtId="0" fontId="29" fillId="0" borderId="1" xfId="0" applyFont="1" applyFill="1" applyBorder="1"/>
    <xf numFmtId="0" fontId="30" fillId="0" borderId="1" xfId="0" applyNumberFormat="1" applyFont="1" applyFill="1" applyBorder="1" applyAlignment="1">
      <alignment vertical="center" wrapText="1" indent="2" readingOrder="1"/>
    </xf>
    <xf numFmtId="0" fontId="30" fillId="0" borderId="1" xfId="0" applyNumberFormat="1" applyFont="1" applyFill="1" applyBorder="1" applyAlignment="1">
      <alignment vertical="center" wrapText="1" indent="3" readingOrder="1"/>
    </xf>
    <xf numFmtId="0" fontId="31" fillId="0" borderId="1" xfId="0" applyFont="1" applyFill="1" applyBorder="1"/>
    <xf numFmtId="0" fontId="28" fillId="0" borderId="1" xfId="0" applyNumberFormat="1" applyFont="1" applyFill="1" applyBorder="1" applyAlignment="1">
      <alignment vertical="center" wrapText="1" indent="4" readingOrder="1"/>
    </xf>
    <xf numFmtId="0" fontId="32" fillId="0" borderId="1" xfId="0" applyFont="1" applyFill="1" applyBorder="1"/>
    <xf numFmtId="0" fontId="28" fillId="0" borderId="1" xfId="0" applyNumberFormat="1" applyFont="1" applyFill="1" applyBorder="1" applyAlignment="1">
      <alignment vertical="center" wrapText="1" indent="6" readingOrder="1"/>
    </xf>
    <xf numFmtId="0" fontId="28" fillId="0" borderId="1" xfId="0" applyNumberFormat="1" applyFont="1" applyFill="1" applyBorder="1" applyAlignment="1">
      <alignment vertical="center" wrapText="1" indent="7" readingOrder="1"/>
    </xf>
    <xf numFmtId="2" fontId="31" fillId="0" borderId="1" xfId="0" applyNumberFormat="1" applyFont="1" applyFill="1" applyBorder="1"/>
    <xf numFmtId="2" fontId="32" fillId="0" borderId="1" xfId="0" applyNumberFormat="1" applyFont="1" applyFill="1" applyBorder="1"/>
    <xf numFmtId="0" fontId="28" fillId="0" borderId="1" xfId="0" applyNumberFormat="1" applyFont="1" applyFill="1" applyBorder="1" applyAlignment="1">
      <alignment vertical="center" wrapText="1" indent="3" readingOrder="1"/>
    </xf>
  </cellXfs>
  <cellStyles count="4">
    <cellStyle name="Comma" xfId="3" builtinId="3"/>
    <cellStyle name="Normal" xfId="0" builtinId="0"/>
    <cellStyle name="Normal 2 2" xfId="2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1314451</xdr:colOff>
      <xdr:row>10</xdr:row>
      <xdr:rowOff>104775</xdr:rowOff>
    </xdr:from>
    <xdr:to>
      <xdr:col>4</xdr:col>
      <xdr:colOff>1323975</xdr:colOff>
      <xdr:row>11</xdr:row>
      <xdr:rowOff>114300</xdr:rowOff>
    </xdr:to>
    <xdr:cxnSp macro="">
      <xdr:nvCxnSpPr>
        <xdr:cNvPr id="4" name="Straight Arrow Connector 3"/>
        <xdr:cNvCxnSpPr/>
      </xdr:nvCxnSpPr>
      <xdr:spPr>
        <a:xfrm flipH="1">
          <a:off x="7086601" y="1247775"/>
          <a:ext cx="9524" cy="4095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219075</xdr:colOff>
      <xdr:row>10</xdr:row>
      <xdr:rowOff>19050</xdr:rowOff>
    </xdr:from>
    <xdr:to>
      <xdr:col>6</xdr:col>
      <xdr:colOff>1857375</xdr:colOff>
      <xdr:row>12</xdr:row>
      <xdr:rowOff>0</xdr:rowOff>
    </xdr:to>
    <xdr:cxnSp macro="">
      <xdr:nvCxnSpPr>
        <xdr:cNvPr id="6" name="Straight Arrow Connector 5"/>
        <xdr:cNvCxnSpPr/>
      </xdr:nvCxnSpPr>
      <xdr:spPr>
        <a:xfrm>
          <a:off x="8201025" y="1162050"/>
          <a:ext cx="2667000" cy="571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1323975</xdr:colOff>
      <xdr:row>6</xdr:row>
      <xdr:rowOff>19050</xdr:rowOff>
    </xdr:from>
    <xdr:to>
      <xdr:col>9</xdr:col>
      <xdr:colOff>619125</xdr:colOff>
      <xdr:row>8</xdr:row>
      <xdr:rowOff>161925</xdr:rowOff>
    </xdr:to>
    <xdr:cxnSp macro="">
      <xdr:nvCxnSpPr>
        <xdr:cNvPr id="8" name="Straight Arrow Connector 7"/>
        <xdr:cNvCxnSpPr/>
      </xdr:nvCxnSpPr>
      <xdr:spPr>
        <a:xfrm>
          <a:off x="8696325" y="400050"/>
          <a:ext cx="1581150" cy="5238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1114425</xdr:colOff>
      <xdr:row>13</xdr:row>
      <xdr:rowOff>9525</xdr:rowOff>
    </xdr:from>
    <xdr:to>
      <xdr:col>4</xdr:col>
      <xdr:colOff>1114425</xdr:colOff>
      <xdr:row>14</xdr:row>
      <xdr:rowOff>0</xdr:rowOff>
    </xdr:to>
    <xdr:cxnSp macro="">
      <xdr:nvCxnSpPr>
        <xdr:cNvPr id="10" name="Straight Arrow Connector 9"/>
        <xdr:cNvCxnSpPr/>
      </xdr:nvCxnSpPr>
      <xdr:spPr>
        <a:xfrm>
          <a:off x="2419350" y="1343025"/>
          <a:ext cx="0" cy="180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990600</xdr:colOff>
      <xdr:row>15</xdr:row>
      <xdr:rowOff>38100</xdr:rowOff>
    </xdr:from>
    <xdr:to>
      <xdr:col>4</xdr:col>
      <xdr:colOff>1019175</xdr:colOff>
      <xdr:row>16</xdr:row>
      <xdr:rowOff>19050</xdr:rowOff>
    </xdr:to>
    <xdr:cxnSp macro="">
      <xdr:nvCxnSpPr>
        <xdr:cNvPr id="11" name="Straight Arrow Connector 10"/>
        <xdr:cNvCxnSpPr/>
      </xdr:nvCxnSpPr>
      <xdr:spPr>
        <a:xfrm flipH="1">
          <a:off x="2295525" y="3105150"/>
          <a:ext cx="28575" cy="3619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942975</xdr:colOff>
      <xdr:row>15</xdr:row>
      <xdr:rowOff>9525</xdr:rowOff>
    </xdr:from>
    <xdr:to>
      <xdr:col>6</xdr:col>
      <xdr:colOff>942975</xdr:colOff>
      <xdr:row>16</xdr:row>
      <xdr:rowOff>0</xdr:rowOff>
    </xdr:to>
    <xdr:cxnSp macro="">
      <xdr:nvCxnSpPr>
        <xdr:cNvPr id="12" name="Straight Arrow Connector 11"/>
        <xdr:cNvCxnSpPr/>
      </xdr:nvCxnSpPr>
      <xdr:spPr>
        <a:xfrm>
          <a:off x="5067300" y="2486025"/>
          <a:ext cx="0" cy="180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762000</xdr:colOff>
      <xdr:row>15</xdr:row>
      <xdr:rowOff>28575</xdr:rowOff>
    </xdr:from>
    <xdr:to>
      <xdr:col>7</xdr:col>
      <xdr:colOff>762000</xdr:colOff>
      <xdr:row>16</xdr:row>
      <xdr:rowOff>19050</xdr:rowOff>
    </xdr:to>
    <xdr:cxnSp macro="">
      <xdr:nvCxnSpPr>
        <xdr:cNvPr id="13" name="Straight Arrow Connector 12"/>
        <xdr:cNvCxnSpPr/>
      </xdr:nvCxnSpPr>
      <xdr:spPr>
        <a:xfrm>
          <a:off x="6934200" y="2505075"/>
          <a:ext cx="0" cy="180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561975</xdr:colOff>
      <xdr:row>13</xdr:row>
      <xdr:rowOff>28575</xdr:rowOff>
    </xdr:from>
    <xdr:to>
      <xdr:col>9</xdr:col>
      <xdr:colOff>561975</xdr:colOff>
      <xdr:row>14</xdr:row>
      <xdr:rowOff>19050</xdr:rowOff>
    </xdr:to>
    <xdr:cxnSp macro="">
      <xdr:nvCxnSpPr>
        <xdr:cNvPr id="14" name="Straight Arrow Connector 13"/>
        <xdr:cNvCxnSpPr/>
      </xdr:nvCxnSpPr>
      <xdr:spPr>
        <a:xfrm>
          <a:off x="9020175" y="2505075"/>
          <a:ext cx="0" cy="180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809625</xdr:colOff>
      <xdr:row>13</xdr:row>
      <xdr:rowOff>0</xdr:rowOff>
    </xdr:from>
    <xdr:to>
      <xdr:col>10</xdr:col>
      <xdr:colOff>809625</xdr:colOff>
      <xdr:row>13</xdr:row>
      <xdr:rowOff>180975</xdr:rowOff>
    </xdr:to>
    <xdr:cxnSp macro="">
      <xdr:nvCxnSpPr>
        <xdr:cNvPr id="15" name="Straight Arrow Connector 14"/>
        <xdr:cNvCxnSpPr/>
      </xdr:nvCxnSpPr>
      <xdr:spPr>
        <a:xfrm>
          <a:off x="10753725" y="2476500"/>
          <a:ext cx="0" cy="180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1304925</xdr:colOff>
      <xdr:row>13</xdr:row>
      <xdr:rowOff>38100</xdr:rowOff>
    </xdr:from>
    <xdr:to>
      <xdr:col>6</xdr:col>
      <xdr:colOff>1619250</xdr:colOff>
      <xdr:row>13</xdr:row>
      <xdr:rowOff>171450</xdr:rowOff>
    </xdr:to>
    <xdr:cxnSp macro="">
      <xdr:nvCxnSpPr>
        <xdr:cNvPr id="19" name="Straight Arrow Connector 18"/>
        <xdr:cNvCxnSpPr/>
      </xdr:nvCxnSpPr>
      <xdr:spPr>
        <a:xfrm flipH="1">
          <a:off x="5429250" y="1371600"/>
          <a:ext cx="314325" cy="1333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257175</xdr:colOff>
      <xdr:row>13</xdr:row>
      <xdr:rowOff>0</xdr:rowOff>
    </xdr:from>
    <xdr:to>
      <xdr:col>7</xdr:col>
      <xdr:colOff>581025</xdr:colOff>
      <xdr:row>13</xdr:row>
      <xdr:rowOff>180975</xdr:rowOff>
    </xdr:to>
    <xdr:cxnSp macro="">
      <xdr:nvCxnSpPr>
        <xdr:cNvPr id="21" name="Straight Arrow Connector 20"/>
        <xdr:cNvCxnSpPr/>
      </xdr:nvCxnSpPr>
      <xdr:spPr>
        <a:xfrm>
          <a:off x="6429375" y="1333500"/>
          <a:ext cx="323850" cy="180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981076</xdr:colOff>
      <xdr:row>10</xdr:row>
      <xdr:rowOff>19050</xdr:rowOff>
    </xdr:from>
    <xdr:to>
      <xdr:col>9</xdr:col>
      <xdr:colOff>1333500</xdr:colOff>
      <xdr:row>12</xdr:row>
      <xdr:rowOff>9525</xdr:rowOff>
    </xdr:to>
    <xdr:cxnSp macro="">
      <xdr:nvCxnSpPr>
        <xdr:cNvPr id="23" name="Straight Arrow Connector 22"/>
        <xdr:cNvCxnSpPr/>
      </xdr:nvCxnSpPr>
      <xdr:spPr>
        <a:xfrm flipH="1">
          <a:off x="9858376" y="971550"/>
          <a:ext cx="352424" cy="5810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361950</xdr:colOff>
      <xdr:row>9</xdr:row>
      <xdr:rowOff>561975</xdr:rowOff>
    </xdr:from>
    <xdr:to>
      <xdr:col>10</xdr:col>
      <xdr:colOff>800100</xdr:colOff>
      <xdr:row>11</xdr:row>
      <xdr:rowOff>180975</xdr:rowOff>
    </xdr:to>
    <xdr:cxnSp macro="">
      <xdr:nvCxnSpPr>
        <xdr:cNvPr id="25" name="Straight Arrow Connector 24"/>
        <xdr:cNvCxnSpPr/>
      </xdr:nvCxnSpPr>
      <xdr:spPr>
        <a:xfrm>
          <a:off x="10306050" y="1323975"/>
          <a:ext cx="438150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819150</xdr:colOff>
      <xdr:row>32</xdr:row>
      <xdr:rowOff>38100</xdr:rowOff>
    </xdr:from>
    <xdr:to>
      <xdr:col>6</xdr:col>
      <xdr:colOff>133350</xdr:colOff>
      <xdr:row>32</xdr:row>
      <xdr:rowOff>171450</xdr:rowOff>
    </xdr:to>
    <xdr:cxnSp macro="">
      <xdr:nvCxnSpPr>
        <xdr:cNvPr id="27" name="Straight Arrow Connector 26"/>
        <xdr:cNvCxnSpPr/>
      </xdr:nvCxnSpPr>
      <xdr:spPr>
        <a:xfrm flipH="1">
          <a:off x="9696450" y="10772775"/>
          <a:ext cx="990600" cy="1333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1323975</xdr:colOff>
      <xdr:row>32</xdr:row>
      <xdr:rowOff>9525</xdr:rowOff>
    </xdr:from>
    <xdr:to>
      <xdr:col>7</xdr:col>
      <xdr:colOff>561975</xdr:colOff>
      <xdr:row>32</xdr:row>
      <xdr:rowOff>161925</xdr:rowOff>
    </xdr:to>
    <xdr:cxnSp macro="">
      <xdr:nvCxnSpPr>
        <xdr:cNvPr id="29" name="Straight Arrow Connector 28"/>
        <xdr:cNvCxnSpPr/>
      </xdr:nvCxnSpPr>
      <xdr:spPr>
        <a:xfrm>
          <a:off x="5448300" y="8258175"/>
          <a:ext cx="1285875" cy="1524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828675</xdr:colOff>
      <xdr:row>32</xdr:row>
      <xdr:rowOff>9525</xdr:rowOff>
    </xdr:from>
    <xdr:to>
      <xdr:col>6</xdr:col>
      <xdr:colOff>828675</xdr:colOff>
      <xdr:row>33</xdr:row>
      <xdr:rowOff>0</xdr:rowOff>
    </xdr:to>
    <xdr:cxnSp macro="">
      <xdr:nvCxnSpPr>
        <xdr:cNvPr id="32" name="Straight Arrow Connector 31"/>
        <xdr:cNvCxnSpPr/>
      </xdr:nvCxnSpPr>
      <xdr:spPr>
        <a:xfrm>
          <a:off x="4953000" y="8258175"/>
          <a:ext cx="0" cy="180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1209675</xdr:colOff>
      <xdr:row>14</xdr:row>
      <xdr:rowOff>419100</xdr:rowOff>
    </xdr:from>
    <xdr:to>
      <xdr:col>5</xdr:col>
      <xdr:colOff>1619250</xdr:colOff>
      <xdr:row>27</xdr:row>
      <xdr:rowOff>0</xdr:rowOff>
    </xdr:to>
    <xdr:sp macro="" textlink="">
      <xdr:nvSpPr>
        <xdr:cNvPr id="35" name="Curved Right Arrow 34"/>
        <xdr:cNvSpPr/>
      </xdr:nvSpPr>
      <xdr:spPr>
        <a:xfrm>
          <a:off x="10086975" y="3676650"/>
          <a:ext cx="409575" cy="3533775"/>
        </a:xfrm>
        <a:prstGeom prst="curv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1819275</xdr:colOff>
      <xdr:row>6</xdr:row>
      <xdr:rowOff>57150</xdr:rowOff>
    </xdr:from>
    <xdr:to>
      <xdr:col>6</xdr:col>
      <xdr:colOff>742953</xdr:colOff>
      <xdr:row>8</xdr:row>
      <xdr:rowOff>152400</xdr:rowOff>
    </xdr:to>
    <xdr:cxnSp macro="">
      <xdr:nvCxnSpPr>
        <xdr:cNvPr id="20" name="Straight Arrow Connector 19"/>
        <xdr:cNvCxnSpPr/>
      </xdr:nvCxnSpPr>
      <xdr:spPr>
        <a:xfrm flipH="1">
          <a:off x="3905250" y="438150"/>
          <a:ext cx="2162178" cy="4762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914400</xdr:colOff>
      <xdr:row>10</xdr:row>
      <xdr:rowOff>47625</xdr:rowOff>
    </xdr:from>
    <xdr:to>
      <xdr:col>4</xdr:col>
      <xdr:colOff>666750</xdr:colOff>
      <xdr:row>11</xdr:row>
      <xdr:rowOff>66675</xdr:rowOff>
    </xdr:to>
    <xdr:cxnSp macro="">
      <xdr:nvCxnSpPr>
        <xdr:cNvPr id="22" name="Straight Arrow Connector 21"/>
        <xdr:cNvCxnSpPr/>
      </xdr:nvCxnSpPr>
      <xdr:spPr>
        <a:xfrm flipH="1">
          <a:off x="3581400" y="1190625"/>
          <a:ext cx="2857500" cy="4191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14</xdr:row>
      <xdr:rowOff>295275</xdr:rowOff>
    </xdr:from>
    <xdr:to>
      <xdr:col>0</xdr:col>
      <xdr:colOff>600075</xdr:colOff>
      <xdr:row>24</xdr:row>
      <xdr:rowOff>76200</xdr:rowOff>
    </xdr:to>
    <xdr:sp macro="" textlink="">
      <xdr:nvSpPr>
        <xdr:cNvPr id="26" name="Curved Right Arrow 25"/>
        <xdr:cNvSpPr/>
      </xdr:nvSpPr>
      <xdr:spPr>
        <a:xfrm>
          <a:off x="190500" y="2790825"/>
          <a:ext cx="409575" cy="2819400"/>
        </a:xfrm>
        <a:prstGeom prst="curv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2200275</xdr:colOff>
      <xdr:row>13</xdr:row>
      <xdr:rowOff>9525</xdr:rowOff>
    </xdr:from>
    <xdr:to>
      <xdr:col>1</xdr:col>
      <xdr:colOff>2771775</xdr:colOff>
      <xdr:row>13</xdr:row>
      <xdr:rowOff>161925</xdr:rowOff>
    </xdr:to>
    <xdr:cxnSp macro="">
      <xdr:nvCxnSpPr>
        <xdr:cNvPr id="28" name="Straight Arrow Connector 27"/>
        <xdr:cNvCxnSpPr/>
      </xdr:nvCxnSpPr>
      <xdr:spPr>
        <a:xfrm flipH="1">
          <a:off x="2809875" y="2314575"/>
          <a:ext cx="571500" cy="1524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1543050</xdr:colOff>
      <xdr:row>15</xdr:row>
      <xdr:rowOff>9525</xdr:rowOff>
    </xdr:from>
    <xdr:to>
      <xdr:col>1</xdr:col>
      <xdr:colOff>1543050</xdr:colOff>
      <xdr:row>16</xdr:row>
      <xdr:rowOff>0</xdr:rowOff>
    </xdr:to>
    <xdr:cxnSp macro="">
      <xdr:nvCxnSpPr>
        <xdr:cNvPr id="30" name="Straight Arrow Connector 29"/>
        <xdr:cNvCxnSpPr/>
      </xdr:nvCxnSpPr>
      <xdr:spPr>
        <a:xfrm>
          <a:off x="2152650" y="3457575"/>
          <a:ext cx="0" cy="180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114300</xdr:colOff>
      <xdr:row>12</xdr:row>
      <xdr:rowOff>561975</xdr:rowOff>
    </xdr:from>
    <xdr:to>
      <xdr:col>2</xdr:col>
      <xdr:colOff>504825</xdr:colOff>
      <xdr:row>13</xdr:row>
      <xdr:rowOff>180975</xdr:rowOff>
    </xdr:to>
    <xdr:cxnSp macro="">
      <xdr:nvCxnSpPr>
        <xdr:cNvPr id="33" name="Straight Arrow Connector 32"/>
        <xdr:cNvCxnSpPr/>
      </xdr:nvCxnSpPr>
      <xdr:spPr>
        <a:xfrm>
          <a:off x="3676650" y="2295525"/>
          <a:ext cx="390525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1000125</xdr:colOff>
      <xdr:row>15</xdr:row>
      <xdr:rowOff>19050</xdr:rowOff>
    </xdr:from>
    <xdr:to>
      <xdr:col>2</xdr:col>
      <xdr:colOff>1000125</xdr:colOff>
      <xdr:row>16</xdr:row>
      <xdr:rowOff>9525</xdr:rowOff>
    </xdr:to>
    <xdr:cxnSp macro="">
      <xdr:nvCxnSpPr>
        <xdr:cNvPr id="34" name="Straight Arrow Connector 33"/>
        <xdr:cNvCxnSpPr/>
      </xdr:nvCxnSpPr>
      <xdr:spPr>
        <a:xfrm>
          <a:off x="4562475" y="3467100"/>
          <a:ext cx="0" cy="180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</xdr:colOff>
      <xdr:row>5</xdr:row>
      <xdr:rowOff>66675</xdr:rowOff>
    </xdr:from>
    <xdr:to>
      <xdr:col>9</xdr:col>
      <xdr:colOff>0</xdr:colOff>
      <xdr:row>6</xdr:row>
      <xdr:rowOff>123825</xdr:rowOff>
    </xdr:to>
    <xdr:cxnSp macro="">
      <xdr:nvCxnSpPr>
        <xdr:cNvPr id="36" name="Straight Arrow Connector 35"/>
        <xdr:cNvCxnSpPr/>
      </xdr:nvCxnSpPr>
      <xdr:spPr>
        <a:xfrm>
          <a:off x="13639800" y="257175"/>
          <a:ext cx="600075" cy="2476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89"/>
  <sheetViews>
    <sheetView tabSelected="1" zoomScale="80" zoomScaleNormal="80" workbookViewId="0">
      <selection activeCell="E24" sqref="E24"/>
    </sheetView>
  </sheetViews>
  <sheetFormatPr defaultRowHeight="15" x14ac:dyDescent="0.25"/>
  <cols>
    <col min="2" max="2" width="44.28515625" customWidth="1"/>
    <col min="3" max="3" width="40.5703125" customWidth="1"/>
    <col min="4" max="4" width="6" customWidth="1"/>
    <col min="5" max="5" width="33.140625" customWidth="1"/>
    <col min="6" max="6" width="25.140625" customWidth="1"/>
    <col min="7" max="7" width="30.7109375" customWidth="1"/>
    <col min="8" max="8" width="27.7109375" customWidth="1"/>
    <col min="9" max="9" width="30.140625" customWidth="1"/>
    <col min="10" max="10" width="42.140625" customWidth="1"/>
    <col min="11" max="11" width="41.5703125" customWidth="1"/>
    <col min="12" max="12" width="15.5703125" customWidth="1"/>
    <col min="13" max="13" width="17.5703125" customWidth="1"/>
    <col min="14" max="14" width="18.42578125" customWidth="1"/>
    <col min="15" max="15" width="17.28515625" customWidth="1"/>
  </cols>
  <sheetData>
    <row r="2" spans="2:14" x14ac:dyDescent="0.25">
      <c r="B2" s="12" t="s">
        <v>50</v>
      </c>
    </row>
    <row r="4" spans="2:14" ht="18.75" x14ac:dyDescent="0.3">
      <c r="B4" s="68" t="s">
        <v>97</v>
      </c>
    </row>
    <row r="5" spans="2:14" ht="18.75" x14ac:dyDescent="0.3">
      <c r="B5" s="69" t="s">
        <v>98</v>
      </c>
    </row>
    <row r="6" spans="2:14" x14ac:dyDescent="0.25">
      <c r="B6" s="28"/>
      <c r="C6" s="28"/>
      <c r="D6" s="28"/>
      <c r="G6" s="70" t="s">
        <v>15</v>
      </c>
      <c r="H6" s="71"/>
    </row>
    <row r="7" spans="2:14" x14ac:dyDescent="0.25">
      <c r="B7" s="28"/>
      <c r="C7" s="28"/>
      <c r="D7" s="28"/>
      <c r="G7" s="22"/>
      <c r="H7" s="22"/>
      <c r="J7" s="62" t="s">
        <v>6</v>
      </c>
      <c r="K7" s="12"/>
    </row>
    <row r="8" spans="2:14" x14ac:dyDescent="0.25">
      <c r="B8" s="29"/>
      <c r="C8" s="12"/>
      <c r="D8" s="12"/>
      <c r="G8" s="22"/>
      <c r="H8" s="22"/>
      <c r="K8" s="12"/>
    </row>
    <row r="9" spans="2:14" x14ac:dyDescent="0.25">
      <c r="B9" s="30"/>
      <c r="C9" s="12"/>
      <c r="D9" s="12"/>
      <c r="G9" s="22"/>
      <c r="H9" s="22"/>
      <c r="K9" s="12"/>
    </row>
    <row r="10" spans="2:14" x14ac:dyDescent="0.25">
      <c r="E10" s="76" t="s">
        <v>16</v>
      </c>
      <c r="F10" s="77"/>
      <c r="I10" t="s">
        <v>7</v>
      </c>
      <c r="J10" s="74" t="s">
        <v>17</v>
      </c>
      <c r="K10" s="75"/>
    </row>
    <row r="11" spans="2:14" ht="31.5" customHeight="1" x14ac:dyDescent="0.25">
      <c r="J11" s="24"/>
      <c r="K11" s="24"/>
    </row>
    <row r="12" spans="2:14" x14ac:dyDescent="0.25">
      <c r="J12" s="5"/>
    </row>
    <row r="13" spans="2:14" ht="63.75" customHeight="1" x14ac:dyDescent="0.25">
      <c r="B13" s="72" t="s">
        <v>75</v>
      </c>
      <c r="C13" s="78"/>
      <c r="E13" s="33" t="s">
        <v>70</v>
      </c>
      <c r="F13" s="6"/>
      <c r="G13" s="72" t="s">
        <v>95</v>
      </c>
      <c r="H13" s="73"/>
      <c r="I13" s="6"/>
      <c r="J13" s="32" t="s">
        <v>88</v>
      </c>
      <c r="K13" s="32" t="s">
        <v>92</v>
      </c>
      <c r="L13" s="1"/>
      <c r="N13" s="4"/>
    </row>
    <row r="14" spans="2:14" x14ac:dyDescent="0.25">
      <c r="B14" s="26"/>
      <c r="C14" s="26"/>
      <c r="E14" s="4"/>
      <c r="H14" s="4"/>
      <c r="J14" s="23"/>
      <c r="K14" s="23"/>
      <c r="L14" s="1"/>
      <c r="N14" s="4"/>
    </row>
    <row r="15" spans="2:14" ht="60" x14ac:dyDescent="0.25">
      <c r="B15" s="11" t="s">
        <v>99</v>
      </c>
      <c r="C15" s="11" t="s">
        <v>100</v>
      </c>
      <c r="E15" s="11" t="s">
        <v>59</v>
      </c>
      <c r="F15" s="8"/>
      <c r="G15" s="7" t="s">
        <v>60</v>
      </c>
      <c r="H15" s="7" t="s">
        <v>74</v>
      </c>
      <c r="I15" s="8"/>
      <c r="J15" s="31" t="s">
        <v>89</v>
      </c>
      <c r="K15" s="11" t="s">
        <v>93</v>
      </c>
      <c r="L15" s="4"/>
      <c r="M15" s="4"/>
      <c r="N15" s="3"/>
    </row>
    <row r="16" spans="2:14" ht="45" x14ac:dyDescent="0.25">
      <c r="B16" s="26"/>
      <c r="C16" s="26"/>
      <c r="E16" s="23"/>
      <c r="F16" s="8"/>
      <c r="G16" s="8"/>
      <c r="H16" s="8"/>
      <c r="I16" s="8"/>
      <c r="J16" s="11" t="s">
        <v>90</v>
      </c>
      <c r="K16" s="67" t="s">
        <v>94</v>
      </c>
      <c r="L16" s="4"/>
      <c r="M16" s="4"/>
      <c r="N16" s="3"/>
    </row>
    <row r="17" spans="2:12" ht="30" x14ac:dyDescent="0.25">
      <c r="B17" s="11" t="s">
        <v>61</v>
      </c>
      <c r="C17" s="11" t="s">
        <v>61</v>
      </c>
      <c r="E17" s="11" t="s">
        <v>44</v>
      </c>
      <c r="F17" s="8"/>
      <c r="G17" s="7" t="s">
        <v>73</v>
      </c>
      <c r="H17" s="7" t="s">
        <v>72</v>
      </c>
      <c r="I17" s="8"/>
      <c r="J17" s="11" t="s">
        <v>64</v>
      </c>
      <c r="K17" s="66"/>
      <c r="L17" s="1"/>
    </row>
    <row r="18" spans="2:12" ht="30" x14ac:dyDescent="0.25">
      <c r="B18" s="11" t="s">
        <v>61</v>
      </c>
      <c r="C18" s="11" t="s">
        <v>61</v>
      </c>
      <c r="E18" s="2" t="s">
        <v>45</v>
      </c>
      <c r="F18" s="8"/>
      <c r="G18" s="10" t="s">
        <v>71</v>
      </c>
      <c r="H18" s="10" t="s">
        <v>71</v>
      </c>
      <c r="I18" s="8"/>
      <c r="J18" s="11" t="s">
        <v>91</v>
      </c>
      <c r="K18" s="66"/>
      <c r="L18" s="1"/>
    </row>
    <row r="19" spans="2:12" ht="19.5" customHeight="1" x14ac:dyDescent="0.25">
      <c r="B19" s="13"/>
      <c r="C19" s="13"/>
      <c r="E19" s="9" t="s">
        <v>5</v>
      </c>
      <c r="F19" s="8"/>
      <c r="G19" s="19" t="s">
        <v>4</v>
      </c>
      <c r="H19" s="19" t="s">
        <v>4</v>
      </c>
      <c r="I19" s="8"/>
      <c r="J19" s="11" t="s">
        <v>46</v>
      </c>
      <c r="K19" s="8"/>
    </row>
    <row r="20" spans="2:12" x14ac:dyDescent="0.25">
      <c r="E20" s="25"/>
      <c r="F20" s="8"/>
      <c r="G20" s="19" t="s">
        <v>68</v>
      </c>
      <c r="H20" s="19" t="s">
        <v>69</v>
      </c>
      <c r="I20" s="8"/>
      <c r="J20" s="35" t="s">
        <v>66</v>
      </c>
      <c r="K20" s="8"/>
    </row>
    <row r="21" spans="2:12" ht="14.25" customHeight="1" x14ac:dyDescent="0.25">
      <c r="E21" s="8"/>
      <c r="F21" s="8"/>
      <c r="H21" s="64"/>
      <c r="I21" s="8"/>
      <c r="J21" s="11" t="s">
        <v>96</v>
      </c>
      <c r="K21" s="8"/>
    </row>
    <row r="22" spans="2:12" ht="30" x14ac:dyDescent="0.25">
      <c r="B22" s="34" t="s">
        <v>8</v>
      </c>
      <c r="E22" s="8"/>
      <c r="F22" s="8"/>
      <c r="I22" s="8"/>
      <c r="J22" s="11" t="s">
        <v>65</v>
      </c>
      <c r="K22" s="8"/>
    </row>
    <row r="23" spans="2:12" x14ac:dyDescent="0.25">
      <c r="B23" s="34" t="s">
        <v>9</v>
      </c>
      <c r="E23" s="8"/>
      <c r="F23" s="8"/>
      <c r="I23" s="8"/>
      <c r="J23" s="35" t="s">
        <v>67</v>
      </c>
      <c r="K23" s="8"/>
    </row>
    <row r="24" spans="2:12" x14ac:dyDescent="0.25">
      <c r="B24" s="34" t="s">
        <v>10</v>
      </c>
      <c r="E24" s="8"/>
      <c r="F24" s="8"/>
      <c r="G24" s="61"/>
      <c r="I24" s="8"/>
      <c r="J24" s="9" t="s">
        <v>63</v>
      </c>
      <c r="K24" s="8"/>
    </row>
    <row r="25" spans="2:12" x14ac:dyDescent="0.25">
      <c r="B25" s="34" t="s">
        <v>11</v>
      </c>
      <c r="E25" s="8"/>
      <c r="F25" s="8"/>
      <c r="G25" s="61"/>
      <c r="I25" s="8"/>
      <c r="J25" s="9" t="s">
        <v>62</v>
      </c>
      <c r="K25" s="8"/>
    </row>
    <row r="26" spans="2:12" ht="45" x14ac:dyDescent="0.25">
      <c r="B26" s="35" t="s">
        <v>12</v>
      </c>
      <c r="E26" s="8"/>
      <c r="F26" s="8"/>
      <c r="G26" s="65" t="s">
        <v>87</v>
      </c>
      <c r="I26" s="8"/>
    </row>
    <row r="27" spans="2:12" ht="27" x14ac:dyDescent="0.25">
      <c r="B27" s="34" t="s">
        <v>13</v>
      </c>
      <c r="G27" s="20" t="s">
        <v>76</v>
      </c>
      <c r="I27" s="8"/>
      <c r="K27" s="27"/>
    </row>
    <row r="28" spans="2:12" ht="15.75" x14ac:dyDescent="0.25">
      <c r="B28" s="34" t="s">
        <v>14</v>
      </c>
      <c r="G28" s="60" t="s">
        <v>3</v>
      </c>
      <c r="I28" s="8"/>
    </row>
    <row r="29" spans="2:12" ht="15.75" x14ac:dyDescent="0.25">
      <c r="G29" s="60" t="s">
        <v>49</v>
      </c>
    </row>
    <row r="30" spans="2:12" ht="15.75" x14ac:dyDescent="0.25">
      <c r="G30" s="60" t="s">
        <v>49</v>
      </c>
    </row>
    <row r="31" spans="2:12" ht="30" x14ac:dyDescent="0.25">
      <c r="G31" s="17" t="s">
        <v>51</v>
      </c>
    </row>
    <row r="32" spans="2:12" ht="30" x14ac:dyDescent="0.25">
      <c r="G32" s="17" t="s">
        <v>52</v>
      </c>
    </row>
    <row r="33" spans="5:10" x14ac:dyDescent="0.25">
      <c r="G33" s="14"/>
    </row>
    <row r="34" spans="5:10" ht="30" x14ac:dyDescent="0.25">
      <c r="E34" s="21" t="s">
        <v>0</v>
      </c>
      <c r="F34" s="21" t="s">
        <v>2</v>
      </c>
      <c r="G34" s="15" t="s">
        <v>1</v>
      </c>
      <c r="H34" s="54" t="s">
        <v>47</v>
      </c>
      <c r="I34" s="54" t="s">
        <v>48</v>
      </c>
    </row>
    <row r="35" spans="5:10" ht="45" x14ac:dyDescent="0.25">
      <c r="E35" s="17" t="s">
        <v>52</v>
      </c>
      <c r="F35" s="17" t="s">
        <v>52</v>
      </c>
      <c r="G35" s="17" t="s">
        <v>52</v>
      </c>
      <c r="H35" s="17" t="s">
        <v>52</v>
      </c>
      <c r="I35" s="17" t="s">
        <v>52</v>
      </c>
    </row>
    <row r="36" spans="5:10" ht="30" x14ac:dyDescent="0.25">
      <c r="E36" s="17" t="s">
        <v>53</v>
      </c>
      <c r="F36" s="17" t="s">
        <v>53</v>
      </c>
      <c r="G36" s="17" t="s">
        <v>53</v>
      </c>
      <c r="H36" s="17" t="s">
        <v>53</v>
      </c>
      <c r="I36" s="17" t="s">
        <v>53</v>
      </c>
    </row>
    <row r="37" spans="5:10" x14ac:dyDescent="0.25">
      <c r="F37" s="55"/>
      <c r="G37" s="55"/>
      <c r="H37" s="56"/>
      <c r="I37" s="55"/>
      <c r="J37" s="55"/>
    </row>
    <row r="38" spans="5:10" x14ac:dyDescent="0.25">
      <c r="G38" s="4"/>
    </row>
    <row r="39" spans="5:10" ht="50.25" customHeight="1" x14ac:dyDescent="0.25">
      <c r="G39" s="16" t="s">
        <v>77</v>
      </c>
    </row>
    <row r="40" spans="5:10" ht="15.75" x14ac:dyDescent="0.25">
      <c r="G40" s="60" t="s">
        <v>3</v>
      </c>
    </row>
    <row r="41" spans="5:10" ht="15.75" x14ac:dyDescent="0.25">
      <c r="G41" s="60" t="s">
        <v>49</v>
      </c>
    </row>
    <row r="42" spans="5:10" ht="15.75" x14ac:dyDescent="0.25">
      <c r="G42" s="60" t="s">
        <v>49</v>
      </c>
    </row>
    <row r="43" spans="5:10" ht="30" x14ac:dyDescent="0.25">
      <c r="G43" s="17" t="s">
        <v>51</v>
      </c>
    </row>
    <row r="44" spans="5:10" ht="30" x14ac:dyDescent="0.25">
      <c r="G44" s="17" t="s">
        <v>52</v>
      </c>
    </row>
    <row r="45" spans="5:10" ht="66" customHeight="1" x14ac:dyDescent="0.25">
      <c r="G45" s="16" t="s">
        <v>78</v>
      </c>
    </row>
    <row r="46" spans="5:10" ht="15.75" x14ac:dyDescent="0.25">
      <c r="G46" s="60" t="s">
        <v>3</v>
      </c>
    </row>
    <row r="47" spans="5:10" ht="15.75" x14ac:dyDescent="0.25">
      <c r="G47" s="60" t="s">
        <v>49</v>
      </c>
    </row>
    <row r="48" spans="5:10" ht="31.5" x14ac:dyDescent="0.25">
      <c r="G48" s="60" t="s">
        <v>54</v>
      </c>
    </row>
    <row r="49" spans="7:7" ht="31.5" x14ac:dyDescent="0.25">
      <c r="G49" s="60" t="s">
        <v>55</v>
      </c>
    </row>
    <row r="50" spans="7:7" ht="30" x14ac:dyDescent="0.25">
      <c r="G50" s="17" t="s">
        <v>51</v>
      </c>
    </row>
    <row r="51" spans="7:7" ht="30" x14ac:dyDescent="0.25">
      <c r="G51" s="17" t="s">
        <v>52</v>
      </c>
    </row>
    <row r="52" spans="7:7" ht="49.5" customHeight="1" x14ac:dyDescent="0.25">
      <c r="G52" s="18" t="s">
        <v>79</v>
      </c>
    </row>
    <row r="53" spans="7:7" ht="15.75" x14ac:dyDescent="0.25">
      <c r="G53" s="60" t="s">
        <v>3</v>
      </c>
    </row>
    <row r="54" spans="7:7" ht="31.5" x14ac:dyDescent="0.25">
      <c r="G54" s="60" t="s">
        <v>56</v>
      </c>
    </row>
    <row r="55" spans="7:7" ht="15.75" x14ac:dyDescent="0.25">
      <c r="G55" s="60" t="s">
        <v>49</v>
      </c>
    </row>
    <row r="56" spans="7:7" ht="30" x14ac:dyDescent="0.25">
      <c r="G56" s="17" t="s">
        <v>51</v>
      </c>
    </row>
    <row r="57" spans="7:7" ht="30" x14ac:dyDescent="0.25">
      <c r="G57" s="17" t="s">
        <v>52</v>
      </c>
    </row>
    <row r="58" spans="7:7" ht="48" customHeight="1" x14ac:dyDescent="0.25">
      <c r="G58" s="18" t="s">
        <v>80</v>
      </c>
    </row>
    <row r="59" spans="7:7" ht="15.75" x14ac:dyDescent="0.25">
      <c r="G59" s="60" t="s">
        <v>3</v>
      </c>
    </row>
    <row r="60" spans="7:7" ht="15.75" x14ac:dyDescent="0.25">
      <c r="G60" s="60" t="s">
        <v>49</v>
      </c>
    </row>
    <row r="61" spans="7:7" ht="30" x14ac:dyDescent="0.25">
      <c r="G61" s="17" t="s">
        <v>51</v>
      </c>
    </row>
    <row r="62" spans="7:7" ht="30" x14ac:dyDescent="0.25">
      <c r="G62" s="17" t="s">
        <v>52</v>
      </c>
    </row>
    <row r="63" spans="7:7" ht="54" customHeight="1" x14ac:dyDescent="0.25">
      <c r="G63" s="18" t="s">
        <v>81</v>
      </c>
    </row>
    <row r="64" spans="7:7" ht="15.75" x14ac:dyDescent="0.25">
      <c r="G64" s="60" t="s">
        <v>3</v>
      </c>
    </row>
    <row r="65" spans="7:7" ht="31.5" x14ac:dyDescent="0.25">
      <c r="G65" s="60" t="s">
        <v>58</v>
      </c>
    </row>
    <row r="66" spans="7:7" ht="15.75" x14ac:dyDescent="0.25">
      <c r="G66" s="60" t="s">
        <v>49</v>
      </c>
    </row>
    <row r="67" spans="7:7" ht="30" x14ac:dyDescent="0.25">
      <c r="G67" s="17" t="s">
        <v>51</v>
      </c>
    </row>
    <row r="68" spans="7:7" ht="30" x14ac:dyDescent="0.25">
      <c r="G68" s="17" t="s">
        <v>52</v>
      </c>
    </row>
    <row r="69" spans="7:7" ht="35.25" customHeight="1" x14ac:dyDescent="0.25">
      <c r="G69" s="18" t="s">
        <v>82</v>
      </c>
    </row>
    <row r="70" spans="7:7" ht="15.75" x14ac:dyDescent="0.25">
      <c r="G70" s="60" t="s">
        <v>3</v>
      </c>
    </row>
    <row r="71" spans="7:7" ht="15.75" x14ac:dyDescent="0.25">
      <c r="G71" s="60" t="s">
        <v>49</v>
      </c>
    </row>
    <row r="72" spans="7:7" ht="31.5" x14ac:dyDescent="0.25">
      <c r="G72" s="60" t="s">
        <v>57</v>
      </c>
    </row>
    <row r="73" spans="7:7" ht="15.75" x14ac:dyDescent="0.25">
      <c r="G73" s="60" t="s">
        <v>49</v>
      </c>
    </row>
    <row r="74" spans="7:7" ht="30" x14ac:dyDescent="0.25">
      <c r="G74" s="17" t="s">
        <v>51</v>
      </c>
    </row>
    <row r="75" spans="7:7" ht="30" x14ac:dyDescent="0.25">
      <c r="G75" s="17" t="s">
        <v>52</v>
      </c>
    </row>
    <row r="76" spans="7:7" x14ac:dyDescent="0.25">
      <c r="G76" s="1"/>
    </row>
    <row r="77" spans="7:7" ht="45" customHeight="1" x14ac:dyDescent="0.25">
      <c r="G77" s="57" t="s">
        <v>83</v>
      </c>
    </row>
    <row r="78" spans="7:7" ht="30" x14ac:dyDescent="0.25">
      <c r="G78" s="58" t="s">
        <v>52</v>
      </c>
    </row>
    <row r="79" spans="7:7" ht="30" x14ac:dyDescent="0.25">
      <c r="G79" s="58" t="s">
        <v>53</v>
      </c>
    </row>
    <row r="80" spans="7:7" ht="51.75" customHeight="1" x14ac:dyDescent="0.25">
      <c r="G80" s="59" t="s">
        <v>84</v>
      </c>
    </row>
    <row r="81" spans="7:7" ht="30" x14ac:dyDescent="0.25">
      <c r="G81" s="58" t="s">
        <v>52</v>
      </c>
    </row>
    <row r="82" spans="7:7" ht="30" x14ac:dyDescent="0.25">
      <c r="G82" s="58" t="s">
        <v>53</v>
      </c>
    </row>
    <row r="83" spans="7:7" ht="50.25" customHeight="1" x14ac:dyDescent="0.25">
      <c r="G83" s="59" t="s">
        <v>85</v>
      </c>
    </row>
    <row r="84" spans="7:7" ht="30" x14ac:dyDescent="0.25">
      <c r="G84" s="58" t="s">
        <v>52</v>
      </c>
    </row>
    <row r="85" spans="7:7" ht="30" x14ac:dyDescent="0.25">
      <c r="G85" s="58" t="s">
        <v>53</v>
      </c>
    </row>
    <row r="86" spans="7:7" ht="48" customHeight="1" x14ac:dyDescent="0.25">
      <c r="G86" s="63" t="s">
        <v>86</v>
      </c>
    </row>
    <row r="87" spans="7:7" ht="30" x14ac:dyDescent="0.25">
      <c r="G87" s="58" t="s">
        <v>52</v>
      </c>
    </row>
    <row r="88" spans="7:7" ht="30" x14ac:dyDescent="0.25">
      <c r="G88" s="58" t="s">
        <v>53</v>
      </c>
    </row>
    <row r="89" spans="7:7" x14ac:dyDescent="0.25">
      <c r="G89" s="1"/>
    </row>
  </sheetData>
  <mergeCells count="5">
    <mergeCell ref="G6:H6"/>
    <mergeCell ref="G13:H13"/>
    <mergeCell ref="J10:K10"/>
    <mergeCell ref="E10:F10"/>
    <mergeCell ref="B13:C13"/>
  </mergeCells>
  <pageMargins left="0.7" right="0.7" top="0.75" bottom="0.75" header="0.3" footer="0.3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workbookViewId="0">
      <selection activeCell="G22" sqref="G22"/>
    </sheetView>
  </sheetViews>
  <sheetFormatPr defaultRowHeight="15" x14ac:dyDescent="0.25"/>
  <cols>
    <col min="2" max="2" width="65.140625" customWidth="1"/>
    <col min="3" max="3" width="25" customWidth="1"/>
    <col min="4" max="4" width="14.7109375" customWidth="1"/>
  </cols>
  <sheetData>
    <row r="1" spans="1:4" x14ac:dyDescent="0.25">
      <c r="B1" t="s">
        <v>43</v>
      </c>
    </row>
    <row r="3" spans="1:4" x14ac:dyDescent="0.25">
      <c r="A3" s="36" t="s">
        <v>18</v>
      </c>
      <c r="B3" s="37" t="s">
        <v>19</v>
      </c>
      <c r="C3" s="38" t="s">
        <v>7</v>
      </c>
      <c r="D3" s="39"/>
    </row>
    <row r="4" spans="1:4" x14ac:dyDescent="0.25">
      <c r="A4" s="40">
        <v>1</v>
      </c>
      <c r="B4" s="41" t="s">
        <v>20</v>
      </c>
      <c r="C4" s="41" t="s">
        <v>21</v>
      </c>
      <c r="D4" s="42">
        <v>3600</v>
      </c>
    </row>
    <row r="5" spans="1:4" x14ac:dyDescent="0.25">
      <c r="A5" s="43">
        <v>2</v>
      </c>
      <c r="B5" s="41" t="s">
        <v>22</v>
      </c>
      <c r="C5" s="44" t="s">
        <v>23</v>
      </c>
      <c r="D5" s="42">
        <v>2500</v>
      </c>
    </row>
    <row r="6" spans="1:4" x14ac:dyDescent="0.25">
      <c r="A6" s="45">
        <v>1</v>
      </c>
      <c r="B6" s="46" t="s">
        <v>24</v>
      </c>
      <c r="C6" s="47" t="s">
        <v>7</v>
      </c>
      <c r="D6" s="48"/>
    </row>
    <row r="7" spans="1:4" x14ac:dyDescent="0.25">
      <c r="A7" s="43">
        <v>3</v>
      </c>
      <c r="B7" s="49" t="s">
        <v>25</v>
      </c>
      <c r="C7" s="44" t="s">
        <v>26</v>
      </c>
      <c r="D7" s="42">
        <v>2000</v>
      </c>
    </row>
    <row r="8" spans="1:4" x14ac:dyDescent="0.25">
      <c r="A8" s="43">
        <v>4</v>
      </c>
      <c r="B8" s="44" t="s">
        <v>27</v>
      </c>
      <c r="C8" s="44" t="s">
        <v>28</v>
      </c>
      <c r="D8" s="42">
        <v>1150</v>
      </c>
    </row>
    <row r="9" spans="1:4" x14ac:dyDescent="0.25">
      <c r="A9" s="43">
        <v>5</v>
      </c>
      <c r="B9" s="44" t="s">
        <v>27</v>
      </c>
      <c r="C9" s="44" t="s">
        <v>29</v>
      </c>
      <c r="D9" s="42">
        <v>1150</v>
      </c>
    </row>
    <row r="10" spans="1:4" x14ac:dyDescent="0.25">
      <c r="A10" s="43">
        <v>6</v>
      </c>
      <c r="B10" s="44" t="s">
        <v>27</v>
      </c>
      <c r="C10" s="44" t="s">
        <v>30</v>
      </c>
      <c r="D10" s="42">
        <v>1150</v>
      </c>
    </row>
    <row r="11" spans="1:4" x14ac:dyDescent="0.25">
      <c r="A11" s="40">
        <v>7</v>
      </c>
      <c r="B11" s="41" t="s">
        <v>27</v>
      </c>
      <c r="C11" s="44" t="s">
        <v>31</v>
      </c>
      <c r="D11" s="42">
        <v>1150</v>
      </c>
    </row>
    <row r="12" spans="1:4" x14ac:dyDescent="0.25">
      <c r="A12" s="40">
        <v>8</v>
      </c>
      <c r="B12" s="41" t="s">
        <v>3</v>
      </c>
      <c r="C12" s="44" t="s">
        <v>32</v>
      </c>
      <c r="D12" s="42">
        <v>850</v>
      </c>
    </row>
    <row r="13" spans="1:4" x14ac:dyDescent="0.25">
      <c r="A13" s="40">
        <v>9</v>
      </c>
      <c r="B13" s="41" t="s">
        <v>3</v>
      </c>
      <c r="C13" s="50" t="s">
        <v>33</v>
      </c>
      <c r="D13" s="42">
        <v>850</v>
      </c>
    </row>
    <row r="14" spans="1:4" x14ac:dyDescent="0.25">
      <c r="A14" s="40">
        <v>10</v>
      </c>
      <c r="B14" s="41" t="s">
        <v>3</v>
      </c>
      <c r="C14" s="41" t="s">
        <v>34</v>
      </c>
      <c r="D14" s="42">
        <v>850</v>
      </c>
    </row>
    <row r="15" spans="1:4" ht="30" x14ac:dyDescent="0.25">
      <c r="A15" s="40">
        <v>11</v>
      </c>
      <c r="B15" s="41" t="s">
        <v>4</v>
      </c>
      <c r="C15" s="41" t="s">
        <v>35</v>
      </c>
      <c r="D15" s="42">
        <v>700</v>
      </c>
    </row>
    <row r="16" spans="1:4" x14ac:dyDescent="0.25">
      <c r="A16" s="45">
        <v>2</v>
      </c>
      <c r="B16" s="46" t="s">
        <v>36</v>
      </c>
      <c r="C16" s="47" t="s">
        <v>7</v>
      </c>
      <c r="D16" s="48"/>
    </row>
    <row r="17" spans="1:4" x14ac:dyDescent="0.25">
      <c r="A17" s="43">
        <v>12</v>
      </c>
      <c r="B17" s="51" t="s">
        <v>25</v>
      </c>
      <c r="C17" s="44" t="s">
        <v>37</v>
      </c>
      <c r="D17" s="42">
        <v>2000</v>
      </c>
    </row>
    <row r="18" spans="1:4" x14ac:dyDescent="0.25">
      <c r="A18" s="40">
        <v>13</v>
      </c>
      <c r="B18" s="41" t="s">
        <v>27</v>
      </c>
      <c r="C18" s="44" t="s">
        <v>38</v>
      </c>
      <c r="D18" s="42">
        <v>1150</v>
      </c>
    </row>
    <row r="19" spans="1:4" x14ac:dyDescent="0.25">
      <c r="A19" s="40">
        <v>14</v>
      </c>
      <c r="B19" s="41" t="s">
        <v>27</v>
      </c>
      <c r="C19" s="50" t="s">
        <v>33</v>
      </c>
      <c r="D19" s="42">
        <v>1150</v>
      </c>
    </row>
    <row r="20" spans="1:4" x14ac:dyDescent="0.25">
      <c r="A20" s="40">
        <v>15</v>
      </c>
      <c r="B20" s="40" t="s">
        <v>3</v>
      </c>
      <c r="C20" s="44" t="s">
        <v>39</v>
      </c>
      <c r="D20" s="42">
        <v>850</v>
      </c>
    </row>
    <row r="21" spans="1:4" x14ac:dyDescent="0.25">
      <c r="A21" s="43">
        <v>16</v>
      </c>
      <c r="B21" s="40" t="s">
        <v>3</v>
      </c>
      <c r="C21" s="44" t="s">
        <v>40</v>
      </c>
      <c r="D21" s="42">
        <v>850</v>
      </c>
    </row>
    <row r="22" spans="1:4" x14ac:dyDescent="0.25">
      <c r="A22" s="43">
        <v>17</v>
      </c>
      <c r="B22" s="40" t="s">
        <v>3</v>
      </c>
      <c r="C22" s="52" t="s">
        <v>41</v>
      </c>
      <c r="D22" s="42">
        <v>850</v>
      </c>
    </row>
    <row r="23" spans="1:4" x14ac:dyDescent="0.25">
      <c r="A23" s="40">
        <v>18</v>
      </c>
      <c r="B23" s="40" t="s">
        <v>4</v>
      </c>
      <c r="C23" s="53" t="s">
        <v>42</v>
      </c>
      <c r="D23" s="42">
        <v>700</v>
      </c>
    </row>
    <row r="25" spans="1:4" x14ac:dyDescent="0.25">
      <c r="D25" s="79">
        <f>SUM(D4:D24)</f>
        <v>23500</v>
      </c>
    </row>
    <row r="26" spans="1:4" x14ac:dyDescent="0.25">
      <c r="B26" s="80" t="s">
        <v>101</v>
      </c>
      <c r="C26" s="81"/>
      <c r="D26" s="82">
        <f>D25*12</f>
        <v>282000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6"/>
  <sheetViews>
    <sheetView workbookViewId="0">
      <selection activeCell="A56" sqref="A56"/>
    </sheetView>
  </sheetViews>
  <sheetFormatPr defaultRowHeight="15" x14ac:dyDescent="0.25"/>
  <cols>
    <col min="1" max="1" width="13.85546875" customWidth="1"/>
    <col min="2" max="2" width="62.5703125" customWidth="1"/>
    <col min="3" max="3" width="27" customWidth="1"/>
  </cols>
  <sheetData>
    <row r="1" spans="1:3" x14ac:dyDescent="0.25">
      <c r="A1" s="83" t="s">
        <v>7</v>
      </c>
      <c r="B1" s="84"/>
      <c r="C1" s="84"/>
    </row>
    <row r="2" spans="1:3" x14ac:dyDescent="0.25">
      <c r="A2" s="85"/>
      <c r="B2" s="85"/>
      <c r="C2" s="86"/>
    </row>
    <row r="3" spans="1:3" x14ac:dyDescent="0.25">
      <c r="A3" s="87" t="s">
        <v>102</v>
      </c>
      <c r="B3" s="87" t="s">
        <v>102</v>
      </c>
      <c r="C3" s="88" t="s">
        <v>103</v>
      </c>
    </row>
    <row r="4" spans="1:3" ht="16.5" x14ac:dyDescent="0.25">
      <c r="A4" s="89" t="s">
        <v>104</v>
      </c>
      <c r="B4" s="90" t="s">
        <v>105</v>
      </c>
      <c r="C4" s="88" t="s">
        <v>106</v>
      </c>
    </row>
    <row r="5" spans="1:3" ht="16.5" x14ac:dyDescent="0.25">
      <c r="A5" s="89" t="s">
        <v>104</v>
      </c>
      <c r="B5" s="90" t="s">
        <v>105</v>
      </c>
      <c r="C5" s="85"/>
    </row>
    <row r="6" spans="1:3" ht="21" x14ac:dyDescent="0.35">
      <c r="A6" s="91" t="s">
        <v>107</v>
      </c>
      <c r="B6" s="92" t="s">
        <v>108</v>
      </c>
      <c r="C6" s="93">
        <f>C7</f>
        <v>685000</v>
      </c>
    </row>
    <row r="7" spans="1:3" ht="21" x14ac:dyDescent="0.35">
      <c r="A7" s="91" t="s">
        <v>102</v>
      </c>
      <c r="B7" s="94" t="s">
        <v>109</v>
      </c>
      <c r="C7" s="93">
        <f>C8+C13+C39+C42+C47+C53</f>
        <v>685000</v>
      </c>
    </row>
    <row r="8" spans="1:3" ht="18.75" x14ac:dyDescent="0.3">
      <c r="A8" s="91" t="s">
        <v>102</v>
      </c>
      <c r="B8" s="95" t="s">
        <v>110</v>
      </c>
      <c r="C8" s="96">
        <v>150000</v>
      </c>
    </row>
    <row r="9" spans="1:3" ht="15.75" x14ac:dyDescent="0.25">
      <c r="A9" s="91" t="s">
        <v>102</v>
      </c>
      <c r="B9" s="97" t="s">
        <v>111</v>
      </c>
      <c r="C9" s="98">
        <v>150000</v>
      </c>
    </row>
    <row r="10" spans="1:3" x14ac:dyDescent="0.25">
      <c r="A10" s="91" t="s">
        <v>102</v>
      </c>
      <c r="B10" s="99" t="s">
        <v>112</v>
      </c>
      <c r="C10" s="85">
        <v>150000</v>
      </c>
    </row>
    <row r="11" spans="1:3" x14ac:dyDescent="0.25">
      <c r="A11" s="91" t="s">
        <v>102</v>
      </c>
      <c r="B11" s="100" t="s">
        <v>113</v>
      </c>
      <c r="C11" s="85"/>
    </row>
    <row r="12" spans="1:3" x14ac:dyDescent="0.25">
      <c r="A12" s="91" t="s">
        <v>102</v>
      </c>
      <c r="B12" s="100" t="s">
        <v>114</v>
      </c>
      <c r="C12" s="85"/>
    </row>
    <row r="13" spans="1:3" ht="18.75" x14ac:dyDescent="0.3">
      <c r="A13" s="91" t="s">
        <v>102</v>
      </c>
      <c r="B13" s="95" t="s">
        <v>115</v>
      </c>
      <c r="C13" s="101">
        <f>C14+C15+C17+C29+C30+C35</f>
        <v>125000</v>
      </c>
    </row>
    <row r="14" spans="1:3" ht="15.75" x14ac:dyDescent="0.25">
      <c r="A14" s="91" t="s">
        <v>102</v>
      </c>
      <c r="B14" s="97" t="s">
        <v>116</v>
      </c>
      <c r="C14" s="98">
        <v>60000</v>
      </c>
    </row>
    <row r="15" spans="1:3" ht="15.75" x14ac:dyDescent="0.25">
      <c r="A15" s="91" t="s">
        <v>102</v>
      </c>
      <c r="B15" s="97" t="s">
        <v>117</v>
      </c>
      <c r="C15" s="98">
        <v>5000</v>
      </c>
    </row>
    <row r="16" spans="1:3" x14ac:dyDescent="0.25">
      <c r="A16" s="91" t="s">
        <v>102</v>
      </c>
      <c r="B16" s="99" t="s">
        <v>118</v>
      </c>
      <c r="C16" s="85"/>
    </row>
    <row r="17" spans="1:3" ht="15.75" x14ac:dyDescent="0.25">
      <c r="A17" s="91" t="s">
        <v>102</v>
      </c>
      <c r="B17" s="97" t="s">
        <v>119</v>
      </c>
      <c r="C17" s="102">
        <f>C18+C19+C20+C21+C22+C23+C24+C25+C26+C27+C28+C2</f>
        <v>34000</v>
      </c>
    </row>
    <row r="18" spans="1:3" ht="45" x14ac:dyDescent="0.25">
      <c r="A18" s="91" t="s">
        <v>102</v>
      </c>
      <c r="B18" s="99" t="s">
        <v>120</v>
      </c>
      <c r="C18" s="85">
        <v>2000</v>
      </c>
    </row>
    <row r="19" spans="1:3" ht="30" x14ac:dyDescent="0.25">
      <c r="A19" s="91" t="s">
        <v>102</v>
      </c>
      <c r="B19" s="99" t="s">
        <v>121</v>
      </c>
      <c r="C19" s="85">
        <v>1000</v>
      </c>
    </row>
    <row r="20" spans="1:3" ht="60" x14ac:dyDescent="0.25">
      <c r="A20" s="91" t="s">
        <v>102</v>
      </c>
      <c r="B20" s="99" t="s">
        <v>122</v>
      </c>
      <c r="C20" s="85">
        <v>10000</v>
      </c>
    </row>
    <row r="21" spans="1:3" ht="30" x14ac:dyDescent="0.25">
      <c r="A21" s="91" t="s">
        <v>102</v>
      </c>
      <c r="B21" s="99" t="s">
        <v>123</v>
      </c>
      <c r="C21" s="85">
        <v>1000</v>
      </c>
    </row>
    <row r="22" spans="1:3" x14ac:dyDescent="0.25">
      <c r="A22" s="91" t="s">
        <v>102</v>
      </c>
      <c r="B22" s="100" t="s">
        <v>124</v>
      </c>
      <c r="C22" s="85"/>
    </row>
    <row r="23" spans="1:3" x14ac:dyDescent="0.25">
      <c r="A23" s="91" t="s">
        <v>102</v>
      </c>
      <c r="B23" s="100" t="s">
        <v>125</v>
      </c>
      <c r="C23" s="85">
        <v>2000</v>
      </c>
    </row>
    <row r="24" spans="1:3" x14ac:dyDescent="0.25">
      <c r="A24" s="91" t="s">
        <v>102</v>
      </c>
      <c r="B24" s="100" t="s">
        <v>126</v>
      </c>
      <c r="C24" s="85"/>
    </row>
    <row r="25" spans="1:3" x14ac:dyDescent="0.25">
      <c r="A25" s="91" t="s">
        <v>102</v>
      </c>
      <c r="B25" s="99" t="s">
        <v>127</v>
      </c>
      <c r="C25" s="85">
        <v>1000</v>
      </c>
    </row>
    <row r="26" spans="1:3" ht="30" x14ac:dyDescent="0.25">
      <c r="A26" s="91" t="s">
        <v>102</v>
      </c>
      <c r="B26" s="100" t="s">
        <v>128</v>
      </c>
      <c r="C26" s="85"/>
    </row>
    <row r="27" spans="1:3" x14ac:dyDescent="0.25">
      <c r="A27" s="91" t="s">
        <v>102</v>
      </c>
      <c r="B27" s="99" t="s">
        <v>129</v>
      </c>
      <c r="C27" s="85">
        <v>15000</v>
      </c>
    </row>
    <row r="28" spans="1:3" x14ac:dyDescent="0.25">
      <c r="A28" s="91" t="s">
        <v>102</v>
      </c>
      <c r="B28" s="99" t="s">
        <v>130</v>
      </c>
      <c r="C28" s="85">
        <v>2000</v>
      </c>
    </row>
    <row r="29" spans="1:3" ht="15.75" x14ac:dyDescent="0.25">
      <c r="A29" s="91" t="s">
        <v>102</v>
      </c>
      <c r="B29" s="97" t="s">
        <v>131</v>
      </c>
      <c r="C29" s="98">
        <v>1000</v>
      </c>
    </row>
    <row r="30" spans="1:3" ht="30" x14ac:dyDescent="0.25">
      <c r="A30" s="91" t="s">
        <v>102</v>
      </c>
      <c r="B30" s="97" t="s">
        <v>132</v>
      </c>
      <c r="C30" s="98">
        <f>C31+C32</f>
        <v>20000</v>
      </c>
    </row>
    <row r="31" spans="1:3" x14ac:dyDescent="0.25">
      <c r="A31" s="91" t="s">
        <v>102</v>
      </c>
      <c r="B31" s="99" t="s">
        <v>133</v>
      </c>
      <c r="C31" s="85">
        <v>15000</v>
      </c>
    </row>
    <row r="32" spans="1:3" x14ac:dyDescent="0.25">
      <c r="A32" s="91" t="s">
        <v>102</v>
      </c>
      <c r="B32" s="99" t="s">
        <v>134</v>
      </c>
      <c r="C32" s="85">
        <v>5000</v>
      </c>
    </row>
    <row r="33" spans="1:3" ht="30" x14ac:dyDescent="0.25">
      <c r="A33" s="91" t="s">
        <v>102</v>
      </c>
      <c r="B33" s="99" t="s">
        <v>135</v>
      </c>
      <c r="C33" s="85"/>
    </row>
    <row r="34" spans="1:3" ht="30" x14ac:dyDescent="0.25">
      <c r="A34" s="91" t="s">
        <v>102</v>
      </c>
      <c r="B34" s="99" t="s">
        <v>136</v>
      </c>
      <c r="C34" s="85"/>
    </row>
    <row r="35" spans="1:3" ht="15.75" x14ac:dyDescent="0.25">
      <c r="A35" s="91" t="s">
        <v>102</v>
      </c>
      <c r="B35" s="97" t="s">
        <v>137</v>
      </c>
      <c r="C35" s="98">
        <v>5000</v>
      </c>
    </row>
    <row r="36" spans="1:3" x14ac:dyDescent="0.25">
      <c r="A36" s="91" t="s">
        <v>102</v>
      </c>
      <c r="B36" s="99" t="s">
        <v>138</v>
      </c>
      <c r="C36" s="85"/>
    </row>
    <row r="37" spans="1:3" ht="30" x14ac:dyDescent="0.25">
      <c r="A37" s="91" t="s">
        <v>102</v>
      </c>
      <c r="B37" s="99" t="s">
        <v>139</v>
      </c>
      <c r="C37" s="85"/>
    </row>
    <row r="38" spans="1:3" ht="30" x14ac:dyDescent="0.25">
      <c r="A38" s="91" t="s">
        <v>102</v>
      </c>
      <c r="B38" s="99" t="s">
        <v>140</v>
      </c>
      <c r="C38" s="85"/>
    </row>
    <row r="39" spans="1:3" x14ac:dyDescent="0.25">
      <c r="A39" s="91" t="s">
        <v>102</v>
      </c>
      <c r="B39" s="95" t="s">
        <v>141</v>
      </c>
      <c r="C39" s="85"/>
    </row>
    <row r="40" spans="1:3" x14ac:dyDescent="0.25">
      <c r="A40" s="91" t="s">
        <v>102</v>
      </c>
      <c r="B40" s="97" t="s">
        <v>142</v>
      </c>
      <c r="C40" s="85"/>
    </row>
    <row r="41" spans="1:3" x14ac:dyDescent="0.25">
      <c r="A41" s="91" t="s">
        <v>102</v>
      </c>
      <c r="B41" s="99" t="s">
        <v>143</v>
      </c>
      <c r="C41" s="85"/>
    </row>
    <row r="42" spans="1:3" ht="15.75" x14ac:dyDescent="0.25">
      <c r="A42" s="91" t="s">
        <v>102</v>
      </c>
      <c r="B42" s="95" t="s">
        <v>144</v>
      </c>
      <c r="C42" s="98">
        <v>5000</v>
      </c>
    </row>
    <row r="43" spans="1:3" x14ac:dyDescent="0.25">
      <c r="A43" s="91" t="s">
        <v>102</v>
      </c>
      <c r="B43" s="97" t="s">
        <v>145</v>
      </c>
      <c r="C43" s="85"/>
    </row>
    <row r="44" spans="1:3" x14ac:dyDescent="0.25">
      <c r="A44" s="91" t="s">
        <v>102</v>
      </c>
      <c r="B44" s="99" t="s">
        <v>146</v>
      </c>
      <c r="C44" s="85"/>
    </row>
    <row r="45" spans="1:3" x14ac:dyDescent="0.25">
      <c r="A45" s="91" t="s">
        <v>102</v>
      </c>
      <c r="B45" s="97" t="s">
        <v>147</v>
      </c>
      <c r="C45" s="85"/>
    </row>
    <row r="46" spans="1:3" x14ac:dyDescent="0.25">
      <c r="A46" s="91" t="s">
        <v>102</v>
      </c>
      <c r="B46" s="99" t="s">
        <v>146</v>
      </c>
      <c r="C46" s="85"/>
    </row>
    <row r="47" spans="1:3" ht="15.75" x14ac:dyDescent="0.25">
      <c r="A47" s="91" t="s">
        <v>102</v>
      </c>
      <c r="B47" s="95" t="s">
        <v>148</v>
      </c>
      <c r="C47" s="98">
        <f>C48</f>
        <v>400000</v>
      </c>
    </row>
    <row r="48" spans="1:3" x14ac:dyDescent="0.25">
      <c r="A48" s="91" t="s">
        <v>102</v>
      </c>
      <c r="B48" s="97" t="s">
        <v>149</v>
      </c>
      <c r="C48" s="85">
        <v>400000</v>
      </c>
    </row>
    <row r="49" spans="1:3" x14ac:dyDescent="0.25">
      <c r="A49" s="91" t="s">
        <v>102</v>
      </c>
      <c r="B49" s="99" t="s">
        <v>150</v>
      </c>
      <c r="C49" s="85">
        <f>C50+C51+C52</f>
        <v>400000</v>
      </c>
    </row>
    <row r="50" spans="1:3" x14ac:dyDescent="0.25">
      <c r="A50" s="91" t="s">
        <v>102</v>
      </c>
      <c r="B50" s="100" t="s">
        <v>151</v>
      </c>
      <c r="C50" s="85"/>
    </row>
    <row r="51" spans="1:3" ht="30" x14ac:dyDescent="0.25">
      <c r="A51" s="91" t="s">
        <v>102</v>
      </c>
      <c r="B51" s="100" t="s">
        <v>152</v>
      </c>
      <c r="C51" s="85">
        <v>300000</v>
      </c>
    </row>
    <row r="52" spans="1:3" x14ac:dyDescent="0.25">
      <c r="A52" s="91" t="s">
        <v>102</v>
      </c>
      <c r="B52" s="99" t="s">
        <v>153</v>
      </c>
      <c r="C52" s="85">
        <v>100000</v>
      </c>
    </row>
    <row r="53" spans="1:3" ht="15.75" x14ac:dyDescent="0.25">
      <c r="A53" s="91" t="s">
        <v>102</v>
      </c>
      <c r="B53" s="94" t="s">
        <v>154</v>
      </c>
      <c r="C53" s="98">
        <v>5000</v>
      </c>
    </row>
    <row r="54" spans="1:3" x14ac:dyDescent="0.25">
      <c r="A54" s="91" t="s">
        <v>102</v>
      </c>
      <c r="B54" s="103" t="s">
        <v>155</v>
      </c>
      <c r="C54" s="85"/>
    </row>
    <row r="55" spans="1:3" x14ac:dyDescent="0.25">
      <c r="A55" s="91" t="s">
        <v>102</v>
      </c>
      <c r="B55" s="97" t="s">
        <v>156</v>
      </c>
      <c r="C55" s="85"/>
    </row>
    <row r="56" spans="1:3" x14ac:dyDescent="0.25">
      <c r="A56" s="91" t="s">
        <v>102</v>
      </c>
      <c r="B56" s="99" t="s">
        <v>157</v>
      </c>
      <c r="C56" s="85"/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Org chart</vt:lpstr>
      <vt:lpstr>დასაქმების დეპ სახელფასო ბიუჯეტ</vt:lpstr>
      <vt:lpstr>საარსებო წყაროების ბიუჯეტი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Madona Itashvili</dc:creator>
  <cp:lastModifiedBy>Tamar Barkalaia</cp:lastModifiedBy>
  <cp:lastPrinted>2019-06-27T08:43:14Z</cp:lastPrinted>
  <dcterms:created xsi:type="dcterms:W3CDTF">2015-07-23T12:55:31Z</dcterms:created>
  <dcterms:modified xsi:type="dcterms:W3CDTF">2019-07-10T15:21:25Z</dcterms:modified>
</cp:coreProperties>
</file>